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8795" windowHeight="12270" activeTab="0"/>
  </bookViews>
  <sheets>
    <sheet name="Wire" sheetId="1" r:id="rId1"/>
  </sheets>
  <definedNames>
    <definedName name="a">'Wire'!$P$3</definedName>
    <definedName name="b">'Wire'!$P$4</definedName>
    <definedName name="dx">'Wire'!$T$1</definedName>
    <definedName name="I">'Wire'!$D:$D</definedName>
    <definedName name="K">'Wire'!$N$1</definedName>
    <definedName name="x">'Wire'!$A:$A</definedName>
    <definedName name="y">'Wire'!$B:$B</definedName>
    <definedName name="yo">'Wire'!$V$1</definedName>
    <definedName name="yp">'Wire'!$C:$C</definedName>
  </definedNames>
  <calcPr fullCalcOnLoad="1"/>
</workbook>
</file>

<file path=xl/sharedStrings.xml><?xml version="1.0" encoding="utf-8"?>
<sst xmlns="http://schemas.openxmlformats.org/spreadsheetml/2006/main" count="26" uniqueCount="26">
  <si>
    <t>x</t>
  </si>
  <si>
    <t>a =</t>
  </si>
  <si>
    <t>b =</t>
  </si>
  <si>
    <t>dx =</t>
  </si>
  <si>
    <t>Integral</t>
  </si>
  <si>
    <t>y(x)</t>
  </si>
  <si>
    <t>y(x) =</t>
  </si>
  <si>
    <t>yo = y(a) =</t>
  </si>
  <si>
    <t>dy/dx = yp</t>
  </si>
  <si>
    <t xml:space="preserve">  Sliding down a Wire</t>
  </si>
  <si>
    <t>Integrand = I</t>
  </si>
  <si>
    <t xml:space="preserve">   Type in y(x)</t>
  </si>
  <si>
    <t xml:space="preserve">   and a &amp; b</t>
  </si>
  <si>
    <t xml:space="preserve">   and y'(x)</t>
  </si>
  <si>
    <t>y'(x) =</t>
  </si>
  <si>
    <t>K =</t>
  </si>
  <si>
    <t>Integral =</t>
  </si>
  <si>
    <r>
      <t xml:space="preserve">   You may use and </t>
    </r>
    <r>
      <rPr>
        <b/>
        <u val="single"/>
        <sz val="10"/>
        <rFont val="Arial"/>
        <family val="2"/>
      </rPr>
      <t>vary</t>
    </r>
    <r>
      <rPr>
        <b/>
        <sz val="10"/>
        <rFont val="Arial"/>
        <family val="2"/>
      </rPr>
      <t xml:space="preserve"> K.</t>
    </r>
  </si>
  <si>
    <t>Min K =</t>
  </si>
  <si>
    <t>Max K =</t>
  </si>
  <si>
    <t>dK =</t>
  </si>
  <si>
    <t xml:space="preserve">   Find the minimum Integral for</t>
  </si>
  <si>
    <t xml:space="preserve">   the above K-range by clicking below …</t>
  </si>
  <si>
    <t xml:space="preserve">   then click the above button.</t>
  </si>
  <si>
    <t>1-x^K</t>
  </si>
  <si>
    <t>-K*x^(K-1)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</si>
</sst>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  <numFmt numFmtId="166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8.75"/>
      <name val="Arial"/>
      <family val="2"/>
    </font>
    <font>
      <sz val="8.75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4" fontId="5" fillId="4" borderId="17" xfId="0" applyNumberFormat="1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center" vertical="center"/>
    </xf>
    <xf numFmtId="166" fontId="1" fillId="4" borderId="19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7575"/>
          <c:y val="-0.01975"/>
        </c:manualLayout>
      </c:layout>
      <c:spPr>
        <a:solidFill>
          <a:srgbClr val="FFFFFF"/>
        </a:solidFill>
        <a:ln w="38100">
          <a:solid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2"/>
          <c:y val="0.01475"/>
          <c:w val="0.998"/>
          <c:h val="0.98525"/>
        </c:manualLayout>
      </c:layout>
      <c:lineChart>
        <c:grouping val="standard"/>
        <c:varyColors val="0"/>
        <c:ser>
          <c:idx val="0"/>
          <c:order val="0"/>
          <c:tx>
            <c:strRef>
              <c:f>Wire!$E$2</c:f>
              <c:strCache>
                <c:ptCount val="1"/>
                <c:pt idx="0">
                  <c:v>Integral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0"/>
            <c:spPr>
              <a:ln w="25400">
                <a:solidFill>
                  <a:srgbClr val="000080"/>
                </a:solidFill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20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>
                <a:solidFill>
                  <a:srgbClr val="CCFFFF"/>
                </a:solidFill>
                <a:ln w="3175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Wire!$A$3:$A$204</c:f>
              <c:numCache>
                <c:ptCount val="202"/>
                <c:pt idx="0">
                  <c:v>0</c:v>
                </c:pt>
                <c:pt idx="1">
                  <c:v>0.004975124378109453</c:v>
                </c:pt>
                <c:pt idx="2">
                  <c:v>0.009950248756218905</c:v>
                </c:pt>
                <c:pt idx="3">
                  <c:v>0.014925373134328358</c:v>
                </c:pt>
                <c:pt idx="4">
                  <c:v>0.01990049751243781</c:v>
                </c:pt>
                <c:pt idx="5">
                  <c:v>0.02487562189054726</c:v>
                </c:pt>
                <c:pt idx="6">
                  <c:v>0.029850746268656712</c:v>
                </c:pt>
                <c:pt idx="7">
                  <c:v>0.03482587064676616</c:v>
                </c:pt>
                <c:pt idx="8">
                  <c:v>0.039800995024875614</c:v>
                </c:pt>
                <c:pt idx="9">
                  <c:v>0.044776119402985065</c:v>
                </c:pt>
                <c:pt idx="10">
                  <c:v>0.049751243781094516</c:v>
                </c:pt>
                <c:pt idx="11">
                  <c:v>0.05472636815920397</c:v>
                </c:pt>
                <c:pt idx="12">
                  <c:v>0.05970149253731342</c:v>
                </c:pt>
                <c:pt idx="13">
                  <c:v>0.06467661691542287</c:v>
                </c:pt>
                <c:pt idx="14">
                  <c:v>0.06965174129353233</c:v>
                </c:pt>
                <c:pt idx="15">
                  <c:v>0.07462686567164178</c:v>
                </c:pt>
                <c:pt idx="16">
                  <c:v>0.07960199004975124</c:v>
                </c:pt>
                <c:pt idx="17">
                  <c:v>0.0845771144278607</c:v>
                </c:pt>
                <c:pt idx="18">
                  <c:v>0.08955223880597016</c:v>
                </c:pt>
                <c:pt idx="19">
                  <c:v>0.09452736318407962</c:v>
                </c:pt>
                <c:pt idx="20">
                  <c:v>0.09950248756218907</c:v>
                </c:pt>
                <c:pt idx="21">
                  <c:v>0.10447761194029853</c:v>
                </c:pt>
                <c:pt idx="22">
                  <c:v>0.10945273631840799</c:v>
                </c:pt>
                <c:pt idx="23">
                  <c:v>0.11442786069651745</c:v>
                </c:pt>
                <c:pt idx="24">
                  <c:v>0.1194029850746269</c:v>
                </c:pt>
                <c:pt idx="25">
                  <c:v>0.12437810945273636</c:v>
                </c:pt>
                <c:pt idx="26">
                  <c:v>0.12935323383084582</c:v>
                </c:pt>
                <c:pt idx="27">
                  <c:v>0.13432835820895528</c:v>
                </c:pt>
                <c:pt idx="28">
                  <c:v>0.13930348258706474</c:v>
                </c:pt>
                <c:pt idx="29">
                  <c:v>0.1442786069651742</c:v>
                </c:pt>
                <c:pt idx="30">
                  <c:v>0.14925373134328365</c:v>
                </c:pt>
                <c:pt idx="31">
                  <c:v>0.1542288557213931</c:v>
                </c:pt>
                <c:pt idx="32">
                  <c:v>0.15920398009950257</c:v>
                </c:pt>
                <c:pt idx="33">
                  <c:v>0.16417910447761203</c:v>
                </c:pt>
                <c:pt idx="34">
                  <c:v>0.16915422885572148</c:v>
                </c:pt>
                <c:pt idx="35">
                  <c:v>0.17412935323383094</c:v>
                </c:pt>
                <c:pt idx="36">
                  <c:v>0.1791044776119404</c:v>
                </c:pt>
                <c:pt idx="37">
                  <c:v>0.18407960199004986</c:v>
                </c:pt>
                <c:pt idx="38">
                  <c:v>0.18905472636815931</c:v>
                </c:pt>
                <c:pt idx="39">
                  <c:v>0.19402985074626877</c:v>
                </c:pt>
                <c:pt idx="40">
                  <c:v>0.19900497512437823</c:v>
                </c:pt>
                <c:pt idx="41">
                  <c:v>0.2039800995024877</c:v>
                </c:pt>
                <c:pt idx="42">
                  <c:v>0.20895522388059715</c:v>
                </c:pt>
                <c:pt idx="43">
                  <c:v>0.2139303482587066</c:v>
                </c:pt>
                <c:pt idx="44">
                  <c:v>0.21890547263681606</c:v>
                </c:pt>
                <c:pt idx="45">
                  <c:v>0.22388059701492552</c:v>
                </c:pt>
                <c:pt idx="46">
                  <c:v>0.22885572139303498</c:v>
                </c:pt>
                <c:pt idx="47">
                  <c:v>0.23383084577114444</c:v>
                </c:pt>
                <c:pt idx="48">
                  <c:v>0.2388059701492539</c:v>
                </c:pt>
                <c:pt idx="49">
                  <c:v>0.24378109452736335</c:v>
                </c:pt>
                <c:pt idx="50">
                  <c:v>0.2487562189054728</c:v>
                </c:pt>
                <c:pt idx="51">
                  <c:v>0.25373134328358227</c:v>
                </c:pt>
                <c:pt idx="52">
                  <c:v>0.2587064676616917</c:v>
                </c:pt>
                <c:pt idx="53">
                  <c:v>0.2636815920398011</c:v>
                </c:pt>
                <c:pt idx="54">
                  <c:v>0.26865671641791056</c:v>
                </c:pt>
                <c:pt idx="55">
                  <c:v>0.27363184079602</c:v>
                </c:pt>
                <c:pt idx="56">
                  <c:v>0.2786069651741294</c:v>
                </c:pt>
                <c:pt idx="57">
                  <c:v>0.28358208955223885</c:v>
                </c:pt>
                <c:pt idx="58">
                  <c:v>0.2885572139303483</c:v>
                </c:pt>
                <c:pt idx="59">
                  <c:v>0.2935323383084577</c:v>
                </c:pt>
                <c:pt idx="60">
                  <c:v>0.29850746268656714</c:v>
                </c:pt>
                <c:pt idx="61">
                  <c:v>0.30348258706467657</c:v>
                </c:pt>
                <c:pt idx="62">
                  <c:v>0.308457711442786</c:v>
                </c:pt>
                <c:pt idx="63">
                  <c:v>0.31343283582089543</c:v>
                </c:pt>
                <c:pt idx="64">
                  <c:v>0.31840796019900486</c:v>
                </c:pt>
                <c:pt idx="65">
                  <c:v>0.3233830845771143</c:v>
                </c:pt>
                <c:pt idx="66">
                  <c:v>0.3283582089552237</c:v>
                </c:pt>
                <c:pt idx="67">
                  <c:v>0.33333333333333315</c:v>
                </c:pt>
                <c:pt idx="68">
                  <c:v>0.3383084577114426</c:v>
                </c:pt>
                <c:pt idx="69">
                  <c:v>0.343283582089552</c:v>
                </c:pt>
                <c:pt idx="70">
                  <c:v>0.34825870646766144</c:v>
                </c:pt>
                <c:pt idx="71">
                  <c:v>0.35323383084577087</c:v>
                </c:pt>
                <c:pt idx="72">
                  <c:v>0.3582089552238803</c:v>
                </c:pt>
                <c:pt idx="73">
                  <c:v>0.36318407960198973</c:v>
                </c:pt>
                <c:pt idx="74">
                  <c:v>0.36815920398009916</c:v>
                </c:pt>
                <c:pt idx="75">
                  <c:v>0.3731343283582086</c:v>
                </c:pt>
                <c:pt idx="76">
                  <c:v>0.378109452736318</c:v>
                </c:pt>
                <c:pt idx="77">
                  <c:v>0.38308457711442745</c:v>
                </c:pt>
                <c:pt idx="78">
                  <c:v>0.3880597014925369</c:v>
                </c:pt>
                <c:pt idx="79">
                  <c:v>0.3930348258706463</c:v>
                </c:pt>
                <c:pt idx="80">
                  <c:v>0.39800995024875574</c:v>
                </c:pt>
                <c:pt idx="81">
                  <c:v>0.40298507462686517</c:v>
                </c:pt>
                <c:pt idx="82">
                  <c:v>0.4079601990049746</c:v>
                </c:pt>
                <c:pt idx="83">
                  <c:v>0.41293532338308403</c:v>
                </c:pt>
                <c:pt idx="84">
                  <c:v>0.41791044776119346</c:v>
                </c:pt>
                <c:pt idx="85">
                  <c:v>0.4228855721393029</c:v>
                </c:pt>
                <c:pt idx="86">
                  <c:v>0.4278606965174123</c:v>
                </c:pt>
                <c:pt idx="87">
                  <c:v>0.43283582089552175</c:v>
                </c:pt>
                <c:pt idx="88">
                  <c:v>0.4378109452736312</c:v>
                </c:pt>
                <c:pt idx="89">
                  <c:v>0.4427860696517406</c:v>
                </c:pt>
                <c:pt idx="90">
                  <c:v>0.44776119402985004</c:v>
                </c:pt>
                <c:pt idx="91">
                  <c:v>0.45273631840795947</c:v>
                </c:pt>
                <c:pt idx="92">
                  <c:v>0.4577114427860689</c:v>
                </c:pt>
                <c:pt idx="93">
                  <c:v>0.46268656716417833</c:v>
                </c:pt>
                <c:pt idx="94">
                  <c:v>0.46766169154228776</c:v>
                </c:pt>
                <c:pt idx="95">
                  <c:v>0.4726368159203972</c:v>
                </c:pt>
                <c:pt idx="96">
                  <c:v>0.4776119402985066</c:v>
                </c:pt>
                <c:pt idx="97">
                  <c:v>0.48258706467661605</c:v>
                </c:pt>
                <c:pt idx="98">
                  <c:v>0.4875621890547255</c:v>
                </c:pt>
                <c:pt idx="99">
                  <c:v>0.4925373134328349</c:v>
                </c:pt>
                <c:pt idx="100">
                  <c:v>0.49751243781094434</c:v>
                </c:pt>
                <c:pt idx="101">
                  <c:v>0.5024875621890538</c:v>
                </c:pt>
                <c:pt idx="102">
                  <c:v>0.5074626865671632</c:v>
                </c:pt>
                <c:pt idx="103">
                  <c:v>0.5124378109452726</c:v>
                </c:pt>
                <c:pt idx="104">
                  <c:v>0.5174129353233821</c:v>
                </c:pt>
                <c:pt idx="105">
                  <c:v>0.5223880597014915</c:v>
                </c:pt>
                <c:pt idx="106">
                  <c:v>0.5273631840796009</c:v>
                </c:pt>
                <c:pt idx="107">
                  <c:v>0.5323383084577104</c:v>
                </c:pt>
                <c:pt idx="108">
                  <c:v>0.5373134328358198</c:v>
                </c:pt>
                <c:pt idx="109">
                  <c:v>0.5422885572139292</c:v>
                </c:pt>
                <c:pt idx="110">
                  <c:v>0.5472636815920386</c:v>
                </c:pt>
                <c:pt idx="111">
                  <c:v>0.5522388059701481</c:v>
                </c:pt>
                <c:pt idx="112">
                  <c:v>0.5572139303482575</c:v>
                </c:pt>
                <c:pt idx="113">
                  <c:v>0.5621890547263669</c:v>
                </c:pt>
                <c:pt idx="114">
                  <c:v>0.5671641791044764</c:v>
                </c:pt>
                <c:pt idx="115">
                  <c:v>0.5721393034825858</c:v>
                </c:pt>
                <c:pt idx="116">
                  <c:v>0.5771144278606952</c:v>
                </c:pt>
                <c:pt idx="117">
                  <c:v>0.5820895522388047</c:v>
                </c:pt>
                <c:pt idx="118">
                  <c:v>0.5870646766169141</c:v>
                </c:pt>
                <c:pt idx="119">
                  <c:v>0.5920398009950235</c:v>
                </c:pt>
                <c:pt idx="120">
                  <c:v>0.5970149253731329</c:v>
                </c:pt>
                <c:pt idx="121">
                  <c:v>0.6019900497512424</c:v>
                </c:pt>
                <c:pt idx="122">
                  <c:v>0.6069651741293518</c:v>
                </c:pt>
                <c:pt idx="123">
                  <c:v>0.6119402985074612</c:v>
                </c:pt>
                <c:pt idx="124">
                  <c:v>0.6169154228855707</c:v>
                </c:pt>
                <c:pt idx="125">
                  <c:v>0.6218905472636801</c:v>
                </c:pt>
                <c:pt idx="126">
                  <c:v>0.6268656716417895</c:v>
                </c:pt>
                <c:pt idx="127">
                  <c:v>0.631840796019899</c:v>
                </c:pt>
                <c:pt idx="128">
                  <c:v>0.6368159203980084</c:v>
                </c:pt>
                <c:pt idx="129">
                  <c:v>0.6417910447761178</c:v>
                </c:pt>
                <c:pt idx="130">
                  <c:v>0.6467661691542272</c:v>
                </c:pt>
                <c:pt idx="131">
                  <c:v>0.6517412935323367</c:v>
                </c:pt>
                <c:pt idx="132">
                  <c:v>0.6567164179104461</c:v>
                </c:pt>
                <c:pt idx="133">
                  <c:v>0.6616915422885555</c:v>
                </c:pt>
                <c:pt idx="134">
                  <c:v>0.666666666666665</c:v>
                </c:pt>
                <c:pt idx="135">
                  <c:v>0.6716417910447744</c:v>
                </c:pt>
                <c:pt idx="136">
                  <c:v>0.6766169154228838</c:v>
                </c:pt>
                <c:pt idx="137">
                  <c:v>0.6815920398009933</c:v>
                </c:pt>
                <c:pt idx="138">
                  <c:v>0.6865671641791027</c:v>
                </c:pt>
                <c:pt idx="139">
                  <c:v>0.6915422885572121</c:v>
                </c:pt>
                <c:pt idx="140">
                  <c:v>0.6965174129353215</c:v>
                </c:pt>
                <c:pt idx="141">
                  <c:v>0.701492537313431</c:v>
                </c:pt>
                <c:pt idx="142">
                  <c:v>0.7064676616915404</c:v>
                </c:pt>
                <c:pt idx="143">
                  <c:v>0.7114427860696498</c:v>
                </c:pt>
                <c:pt idx="144">
                  <c:v>0.7164179104477593</c:v>
                </c:pt>
                <c:pt idx="145">
                  <c:v>0.7213930348258687</c:v>
                </c:pt>
                <c:pt idx="146">
                  <c:v>0.7263681592039781</c:v>
                </c:pt>
                <c:pt idx="147">
                  <c:v>0.7313432835820876</c:v>
                </c:pt>
                <c:pt idx="148">
                  <c:v>0.736318407960197</c:v>
                </c:pt>
                <c:pt idx="149">
                  <c:v>0.7412935323383064</c:v>
                </c:pt>
                <c:pt idx="150">
                  <c:v>0.7462686567164158</c:v>
                </c:pt>
                <c:pt idx="151">
                  <c:v>0.7512437810945253</c:v>
                </c:pt>
                <c:pt idx="152">
                  <c:v>0.7562189054726347</c:v>
                </c:pt>
                <c:pt idx="153">
                  <c:v>0.7611940298507441</c:v>
                </c:pt>
                <c:pt idx="154">
                  <c:v>0.7661691542288536</c:v>
                </c:pt>
                <c:pt idx="155">
                  <c:v>0.771144278606963</c:v>
                </c:pt>
                <c:pt idx="156">
                  <c:v>0.7761194029850724</c:v>
                </c:pt>
                <c:pt idx="157">
                  <c:v>0.7810945273631819</c:v>
                </c:pt>
                <c:pt idx="158">
                  <c:v>0.7860696517412913</c:v>
                </c:pt>
                <c:pt idx="159">
                  <c:v>0.7910447761194007</c:v>
                </c:pt>
                <c:pt idx="160">
                  <c:v>0.7960199004975101</c:v>
                </c:pt>
                <c:pt idx="161">
                  <c:v>0.8009950248756196</c:v>
                </c:pt>
                <c:pt idx="162">
                  <c:v>0.805970149253729</c:v>
                </c:pt>
                <c:pt idx="163">
                  <c:v>0.8109452736318384</c:v>
                </c:pt>
                <c:pt idx="164">
                  <c:v>0.8159203980099479</c:v>
                </c:pt>
                <c:pt idx="165">
                  <c:v>0.8208955223880573</c:v>
                </c:pt>
                <c:pt idx="166">
                  <c:v>0.8258706467661667</c:v>
                </c:pt>
                <c:pt idx="167">
                  <c:v>0.8308457711442762</c:v>
                </c:pt>
                <c:pt idx="168">
                  <c:v>0.8358208955223856</c:v>
                </c:pt>
                <c:pt idx="169">
                  <c:v>0.840796019900495</c:v>
                </c:pt>
                <c:pt idx="170">
                  <c:v>0.8457711442786044</c:v>
                </c:pt>
                <c:pt idx="171">
                  <c:v>0.8507462686567139</c:v>
                </c:pt>
                <c:pt idx="172">
                  <c:v>0.8557213930348233</c:v>
                </c:pt>
                <c:pt idx="173">
                  <c:v>0.8606965174129327</c:v>
                </c:pt>
                <c:pt idx="174">
                  <c:v>0.8656716417910422</c:v>
                </c:pt>
                <c:pt idx="175">
                  <c:v>0.8706467661691516</c:v>
                </c:pt>
                <c:pt idx="176">
                  <c:v>0.875621890547261</c:v>
                </c:pt>
                <c:pt idx="177">
                  <c:v>0.8805970149253705</c:v>
                </c:pt>
                <c:pt idx="178">
                  <c:v>0.8855721393034799</c:v>
                </c:pt>
                <c:pt idx="179">
                  <c:v>0.8905472636815893</c:v>
                </c:pt>
                <c:pt idx="180">
                  <c:v>0.8955223880596987</c:v>
                </c:pt>
                <c:pt idx="181">
                  <c:v>0.9004975124378082</c:v>
                </c:pt>
                <c:pt idx="182">
                  <c:v>0.9054726368159176</c:v>
                </c:pt>
                <c:pt idx="183">
                  <c:v>0.910447761194027</c:v>
                </c:pt>
                <c:pt idx="184">
                  <c:v>0.9154228855721365</c:v>
                </c:pt>
                <c:pt idx="185">
                  <c:v>0.9203980099502459</c:v>
                </c:pt>
                <c:pt idx="186">
                  <c:v>0.9253731343283553</c:v>
                </c:pt>
                <c:pt idx="187">
                  <c:v>0.9303482587064648</c:v>
                </c:pt>
                <c:pt idx="188">
                  <c:v>0.9353233830845742</c:v>
                </c:pt>
                <c:pt idx="189">
                  <c:v>0.9402985074626836</c:v>
                </c:pt>
                <c:pt idx="190">
                  <c:v>0.945273631840793</c:v>
                </c:pt>
                <c:pt idx="191">
                  <c:v>0.9502487562189025</c:v>
                </c:pt>
                <c:pt idx="192">
                  <c:v>0.9552238805970119</c:v>
                </c:pt>
                <c:pt idx="193">
                  <c:v>0.9601990049751213</c:v>
                </c:pt>
                <c:pt idx="194">
                  <c:v>0.9651741293532308</c:v>
                </c:pt>
                <c:pt idx="195">
                  <c:v>0.9701492537313402</c:v>
                </c:pt>
                <c:pt idx="196">
                  <c:v>0.9751243781094496</c:v>
                </c:pt>
                <c:pt idx="197">
                  <c:v>0.9800995024875591</c:v>
                </c:pt>
                <c:pt idx="198">
                  <c:v>0.9850746268656685</c:v>
                </c:pt>
                <c:pt idx="199">
                  <c:v>0.9900497512437779</c:v>
                </c:pt>
                <c:pt idx="200">
                  <c:v>0.9950248756218874</c:v>
                </c:pt>
                <c:pt idx="201">
                  <c:v>0.9999999999999968</c:v>
                </c:pt>
              </c:numCache>
            </c:numRef>
          </c:cat>
          <c:val>
            <c:numRef>
              <c:f>Wire!$E$3:$E$204</c:f>
              <c:numCache>
                <c:ptCount val="202"/>
                <c:pt idx="0">
                  <c:v>0.9029839924033144</c:v>
                </c:pt>
                <c:pt idx="1">
                  <c:v>0.948269033592194</c:v>
                </c:pt>
                <c:pt idx="2">
                  <c:v>1.049303512120875</c:v>
                </c:pt>
                <c:pt idx="3">
                  <c:v>1.085327784879208</c:v>
                </c:pt>
                <c:pt idx="4">
                  <c:v>1.1421641723029512</c:v>
                </c:pt>
                <c:pt idx="5">
                  <c:v>1.1658619463389712</c:v>
                </c:pt>
                <c:pt idx="6">
                  <c:v>1.206801947500355</c:v>
                </c:pt>
                <c:pt idx="7">
                  <c:v>1.2249201641698562</c:v>
                </c:pt>
                <c:pt idx="8">
                  <c:v>1.2575721600227683</c:v>
                </c:pt>
                <c:pt idx="9">
                  <c:v>1.272485873742962</c:v>
                </c:pt>
                <c:pt idx="10">
                  <c:v>1.3000290226545028</c:v>
                </c:pt>
                <c:pt idx="11">
                  <c:v>1.312857601745172</c:v>
                </c:pt>
                <c:pt idx="12">
                  <c:v>1.3369310319005407</c:v>
                </c:pt>
                <c:pt idx="13">
                  <c:v>1.3482933500811347</c:v>
                </c:pt>
                <c:pt idx="14">
                  <c:v>1.3698554828969491</c:v>
                </c:pt>
                <c:pt idx="15">
                  <c:v>1.3801304213826506</c:v>
                </c:pt>
                <c:pt idx="16">
                  <c:v>1.3997910034155092</c:v>
                </c:pt>
                <c:pt idx="17">
                  <c:v>1.4092276045359016</c:v>
                </c:pt>
                <c:pt idx="18">
                  <c:v>1.4273988445270769</c:v>
                </c:pt>
                <c:pt idx="19">
                  <c:v>1.4361696330379066</c:v>
                </c:pt>
                <c:pt idx="20">
                  <c:v>1.4531432823440469</c:v>
                </c:pt>
                <c:pt idx="21">
                  <c:v>1.4613727088529938</c:v>
                </c:pt>
                <c:pt idx="22">
                  <c:v>1.4773628181383984</c:v>
                </c:pt>
                <c:pt idx="23">
                  <c:v>1.4851435882563429</c:v>
                </c:pt>
                <c:pt idx="24">
                  <c:v>1.5003118126789188</c:v>
                </c:pt>
                <c:pt idx="25">
                  <c:v>1.5077148175736088</c:v>
                </c:pt>
                <c:pt idx="26">
                  <c:v>1.5221861865217634</c:v>
                </c:pt>
                <c:pt idx="27">
                  <c:v>1.529266829515329</c:v>
                </c:pt>
                <c:pt idx="28">
                  <c:v>1.5431399965785262</c:v>
                </c:pt>
                <c:pt idx="29">
                  <c:v>1.5499423811463287</c:v>
                </c:pt>
                <c:pt idx="30">
                  <c:v>1.5632965238269612</c:v>
                </c:pt>
                <c:pt idx="31">
                  <c:v>1.5698563164690125</c:v>
                </c:pt>
                <c:pt idx="32">
                  <c:v>1.5827559202417427</c:v>
                </c:pt>
                <c:pt idx="33">
                  <c:v>1.5891023617935873</c:v>
                </c:pt>
                <c:pt idx="34">
                  <c:v>1.601600622438024</c:v>
                </c:pt>
                <c:pt idx="35">
                  <c:v>1.6077579748294126</c:v>
                </c:pt>
                <c:pt idx="36">
                  <c:v>1.6198992718685694</c:v>
                </c:pt>
                <c:pt idx="37">
                  <c:v>1.625887880383326</c:v>
                </c:pt>
                <c:pt idx="38">
                  <c:v>1.6377096101454816</c:v>
                </c:pt>
                <c:pt idx="39">
                  <c:v>1.643546697573731</c:v>
                </c:pt>
                <c:pt idx="40">
                  <c:v>1.6550806549264447</c:v>
                </c:pt>
                <c:pt idx="41">
                  <c:v>1.6607809248489203</c:v>
                </c:pt>
                <c:pt idx="42">
                  <c:v>1.6720543605699025</c:v>
                </c:pt>
                <c:pt idx="43">
                  <c:v>1.677630462235358</c:v>
                </c:pt>
                <c:pt idx="44">
                  <c:v>1.6886669031747417</c:v>
                </c:pt>
                <c:pt idx="45">
                  <c:v>1.6941297943453624</c:v>
                </c:pt>
                <c:pt idx="46">
                  <c:v>1.7049496873864853</c:v>
                </c:pt>
                <c:pt idx="47">
                  <c:v>1.710308920843609</c:v>
                </c:pt>
                <c:pt idx="48">
                  <c:v>1.7209301441227938</c:v>
                </c:pt>
                <c:pt idx="49">
                  <c:v>1.726194096285083</c:v>
                </c:pt>
                <c:pt idx="50">
                  <c:v>1.7366323691260188</c:v>
                </c:pt>
                <c:pt idx="51">
                  <c:v>1.7418084242341045</c:v>
                </c:pt>
                <c:pt idx="52">
                  <c:v>1.7520776388939592</c:v>
                </c:pt>
                <c:pt idx="53">
                  <c:v>1.7571723387071287</c:v>
                </c:pt>
                <c:pt idx="54">
                  <c:v>1.7672848311184397</c:v>
                </c:pt>
                <c:pt idx="55">
                  <c:v>1.7723039975684143</c:v>
                </c:pt>
                <c:pt idx="56">
                  <c:v>1.7822707700163791</c:v>
                </c:pt>
                <c:pt idx="57">
                  <c:v>1.7872196064560741</c:v>
                </c:pt>
                <c:pt idx="58">
                  <c:v>1.7970505120432518</c:v>
                </c:pt>
                <c:pt idx="59">
                  <c:v>1.8019336874055254</c:v>
                </c:pt>
                <c:pt idx="60">
                  <c:v>1.8116375838821186</c:v>
                </c:pt>
                <c:pt idx="61">
                  <c:v>1.816459303083642</c:v>
                </c:pt>
                <c:pt idx="62">
                  <c:v>1.826044181927865</c:v>
                </c:pt>
                <c:pt idx="63">
                  <c:v>1.830808245119469</c:v>
                </c:pt>
                <c:pt idx="64">
                  <c:v>1.8402813404776512</c:v>
                </c:pt>
                <c:pt idx="65">
                  <c:v>1.8449911931874186</c:v>
                </c:pt>
                <c:pt idx="66">
                  <c:v>1.854359074314464</c:v>
                </c:pt>
                <c:pt idx="67">
                  <c:v>1.8590178501059609</c:v>
                </c:pt>
                <c:pt idx="68">
                  <c:v>1.868286500203477</c:v>
                </c:pt>
                <c:pt idx="69">
                  <c:v>1.872897057144959</c:v>
                </c:pt>
                <c:pt idx="70">
                  <c:v>1.8820719409193452</c:v>
                </c:pt>
                <c:pt idx="71">
                  <c:v>1.886636892906131</c:v>
                </c:pt>
                <c:pt idx="72">
                  <c:v>1.8957230147205113</c:v>
                </c:pt>
                <c:pt idx="73">
                  <c:v>1.9002447584941742</c:v>
                </c:pt>
                <c:pt idx="74">
                  <c:v>1.9092467126357828</c:v>
                </c:pt>
                <c:pt idx="75">
                  <c:v>1.913727451187267</c:v>
                </c:pt>
                <c:pt idx="76">
                  <c:v>1.9226494654931805</c:v>
                </c:pt>
                <c:pt idx="77">
                  <c:v>1.9270912284126904</c:v>
                </c:pt>
                <c:pt idx="78">
                  <c:v>1.9359372022748278</c:v>
                </c:pt>
                <c:pt idx="79">
                  <c:v>1.9403418635120513</c:v>
                </c:pt>
                <c:pt idx="80">
                  <c:v>1.9491154011044758</c:v>
                </c:pt>
                <c:pt idx="81">
                  <c:v>1.9534846945229052</c:v>
                </c:pt>
                <c:pt idx="82">
                  <c:v>1.9621891339510547</c:v>
                </c:pt>
                <c:pt idx="83">
                  <c:v>1.9665246669956513</c:v>
                </c:pt>
                <c:pt idx="84">
                  <c:v>1.9751631059508723</c:v>
                </c:pt>
                <c:pt idx="85">
                  <c:v>1.9794663716958825</c:v>
                </c:pt>
                <c:pt idx="86">
                  <c:v>1.988041690103902</c:v>
                </c:pt>
                <c:pt idx="87">
                  <c:v>1.9923140779047852</c:v>
                </c:pt>
                <c:pt idx="88">
                  <c:v>2.000828957979153</c:v>
                </c:pt>
                <c:pt idx="89">
                  <c:v>2.0050717629174066</c:v>
                </c:pt>
                <c:pt idx="90">
                  <c:v>2.0135287069650776</c:v>
                </c:pt>
                <c:pt idx="91">
                  <c:v>2.017743138245719</c:v>
                </c:pt>
                <c:pt idx="92">
                  <c:v>2.026144484519138</c:v>
                </c:pt>
                <c:pt idx="93">
                  <c:v>2.030331672956568</c:v>
                </c:pt>
                <c:pt idx="94">
                  <c:v>2.0386796098027857</c:v>
                </c:pt>
                <c:pt idx="95">
                  <c:v>2.042840614510741</c:v>
                </c:pt>
                <c:pt idx="96">
                  <c:v>2.0511371930315248</c:v>
                </c:pt>
                <c:pt idx="97">
                  <c:v>2.0552730074161167</c:v>
                </c:pt>
                <c:pt idx="98">
                  <c:v>2.063520152822419</c:v>
                </c:pt>
                <c:pt idx="99">
                  <c:v>2.0676317099632393</c:v>
                </c:pt>
                <c:pt idx="100">
                  <c:v>2.0758312317816756</c:v>
                </c:pt>
                <c:pt idx="101">
                  <c:v>2.0799194092741375</c:v>
                </c:pt>
                <c:pt idx="102">
                  <c:v>2.088073010541433</c:v>
                </c:pt>
                <c:pt idx="103">
                  <c:v>2.0921386348635576</c:v>
                </c:pt>
                <c:pt idx="104">
                  <c:v>2.100247920426577</c:v>
                </c:pt>
                <c:pt idx="105">
                  <c:v>2.104291770884971</c:v>
                </c:pt>
                <c:pt idx="106">
                  <c:v>2.1123582549083535</c:v>
                </c:pt>
                <c:pt idx="107">
                  <c:v>2.116381067210945</c:v>
                </c:pt>
                <c:pt idx="108">
                  <c:v>2.124406179981097</c:v>
                </c:pt>
                <c:pt idx="109">
                  <c:v>2.1284086494780574</c:v>
                </c:pt>
                <c:pt idx="110">
                  <c:v>2.1363937435809137</c:v>
                </c:pt>
                <c:pt idx="111">
                  <c:v>2.1403765282099454</c:v>
                </c:pt>
                <c:pt idx="112">
                  <c:v>2.148322884150183</c:v>
                </c:pt>
                <c:pt idx="113">
                  <c:v>2.152286607117855</c:v>
                </c:pt>
                <c:pt idx="114">
                  <c:v>2.1601954384388975</c:v>
                </c:pt>
                <c:pt idx="115">
                  <c:v>2.1641406906658216</c:v>
                </c:pt>
                <c:pt idx="116">
                  <c:v>2.172013148622763</c:v>
                </c:pt>
                <c:pt idx="117">
                  <c:v>2.175940490977075</c:v>
                </c:pt>
                <c:pt idx="118">
                  <c:v>2.1837776688084385</c:v>
                </c:pt>
                <c:pt idx="119">
                  <c:v>2.187687634149136</c:v>
                </c:pt>
                <c:pt idx="120">
                  <c:v>2.1954905709879857</c:v>
                </c:pt>
                <c:pt idx="121">
                  <c:v>2.199383666037177</c:v>
                </c:pt>
                <c:pt idx="122">
                  <c:v>2.2071533504974328</c:v>
                </c:pt>
                <c:pt idx="123">
                  <c:v>2.2110300575583675</c:v>
                </c:pt>
                <c:pt idx="124">
                  <c:v>2.2187674310280747</c:v>
                </c:pt>
                <c:pt idx="125">
                  <c:v>2.22262820956391</c:v>
                </c:pt>
                <c:pt idx="126">
                  <c:v>2.230334169233692</c:v>
                </c:pt>
                <c:pt idx="127">
                  <c:v>2.23417945732031</c:v>
                </c:pt>
                <c:pt idx="128">
                  <c:v>2.2418548589720944</c:v>
                </c:pt>
                <c:pt idx="129">
                  <c:v>2.2456850746368073</c:v>
                </c:pt>
                <c:pt idx="130">
                  <c:v>2.253330735215206</c:v>
                </c:pt>
                <c:pt idx="131">
                  <c:v>2.2571462776719278</c:v>
                </c:pt>
                <c:pt idx="132">
                  <c:v>2.2647629776582616</c:v>
                </c:pt>
                <c:pt idx="133">
                  <c:v>2.268564228448591</c:v>
                </c:pt>
                <c:pt idx="134">
                  <c:v>2.2761527140554287</c:v>
                </c:pt>
                <c:pt idx="135">
                  <c:v>2.2799400381041086</c:v>
                </c:pt>
                <c:pt idx="136">
                  <c:v>2.2875010233063486</c:v>
                </c:pt>
                <c:pt idx="137">
                  <c:v>2.2912747698986853</c:v>
                </c:pt>
                <c:pt idx="138">
                  <c:v>2.298808938315565</c:v>
                </c:pt>
                <c:pt idx="139">
                  <c:v>2.3025694420036307</c:v>
                </c:pt>
                <c:pt idx="140">
                  <c:v>2.3100774486445865</c:v>
                </c:pt>
                <c:pt idx="141">
                  <c:v>2.3138250300883345</c:v>
                </c:pt>
                <c:pt idx="142">
                  <c:v>2.3213075029743657</c:v>
                </c:pt>
                <c:pt idx="143">
                  <c:v>2.325042469723188</c:v>
                </c:pt>
                <c:pt idx="144">
                  <c:v>2.3325000113942194</c:v>
                </c:pt>
                <c:pt idx="145">
                  <c:v>2.336222658613938</c:v>
                </c:pt>
                <c:pt idx="146">
                  <c:v>2.3436558475316676</c:v>
                </c:pt>
                <c:pt idx="147">
                  <c:v>2.3473664586814627</c:v>
                </c:pt>
                <c:pt idx="148">
                  <c:v>2.3547758505362757</c:v>
                </c:pt>
                <c:pt idx="149">
                  <c:v>2.358474697999639</c:v>
                </c:pt>
                <c:pt idx="150">
                  <c:v>2.3658608269293517</c:v>
                </c:pt>
                <c:pt idx="151">
                  <c:v>2.3695481726027614</c:v>
                </c:pt>
                <c:pt idx="152">
                  <c:v>2.3769115523302466</c:v>
                </c:pt>
                <c:pt idx="153">
                  <c:v>2.380587648172916</c:v>
                </c:pt>
                <c:pt idx="154">
                  <c:v>2.3879287730690075</c:v>
                </c:pt>
                <c:pt idx="155">
                  <c:v>2.391593861616766</c:v>
                </c:pt>
                <c:pt idx="156">
                  <c:v>2.3989132076942608</c:v>
                </c:pt>
                <c:pt idx="157">
                  <c:v>2.402567522540337</c:v>
                </c:pt>
                <c:pt idx="158">
                  <c:v>2.409865548384392</c:v>
                </c:pt>
                <c:pt idx="159">
                  <c:v>2.4135093146296325</c:v>
                </c:pt>
                <c:pt idx="160">
                  <c:v>2.4207864622693864</c:v>
                </c:pt>
                <c:pt idx="161">
                  <c:v>2.424419896944209</c:v>
                </c:pt>
                <c:pt idx="162">
                  <c:v>2.4316765926700357</c:v>
                </c:pt>
                <c:pt idx="163">
                  <c:v>2.4352999051302318</c:v>
                </c:pt>
                <c:pt idx="164">
                  <c:v>2.4425365602606544</c:v>
                </c:pt>
                <c:pt idx="165">
                  <c:v>2.4461499525589607</c:v>
                </c:pt>
                <c:pt idx="166">
                  <c:v>2.4533669641609053</c:v>
                </c:pt>
                <c:pt idx="167">
                  <c:v>2.456970631396109</c:v>
                </c:pt>
                <c:pt idx="168">
                  <c:v>2.4641683829618746</c:v>
                </c:pt>
                <c:pt idx="169">
                  <c:v>2.4677625136070627</c:v>
                </c:pt>
                <c:pt idx="170">
                  <c:v>2.4749413756911003</c:v>
                </c:pt>
                <c:pt idx="171">
                  <c:v>2.4785261519025434</c:v>
                </c:pt>
                <c:pt idx="172">
                  <c:v>2.4856864827208773</c:v>
                </c:pt>
                <c:pt idx="173">
                  <c:v>2.4892620806288956</c:v>
                </c:pt>
                <c:pt idx="174">
                  <c:v>2.4964042266238002</c:v>
                </c:pt>
                <c:pt idx="175">
                  <c:v>2.499970816606871</c:v>
                </c:pt>
                <c:pt idx="176">
                  <c:v>2.507095112979193</c:v>
                </c:pt>
                <c:pt idx="177">
                  <c:v>2.510652859922443</c:v>
                </c:pt>
                <c:pt idx="178">
                  <c:v>2.5177596311337833</c:v>
                </c:pt>
                <c:pt idx="179">
                  <c:v>2.5213086946729293</c:v>
                </c:pt>
                <c:pt idx="180">
                  <c:v>2.5283982549197077</c:v>
                </c:pt>
                <c:pt idx="181">
                  <c:v>2.5319387896714187</c:v>
                </c:pt>
                <c:pt idx="182">
                  <c:v>2.539011443332707</c:v>
                </c:pt>
                <c:pt idx="183">
                  <c:v>2.542543599112288</c:v>
                </c:pt>
                <c:pt idx="184">
                  <c:v>2.5495996411731316</c:v>
                </c:pt>
                <c:pt idx="185">
                  <c:v>2.553123563200364</c:v>
                </c:pt>
                <c:pt idx="186">
                  <c:v>2.5601632796521994</c:v>
                </c:pt>
                <c:pt idx="187">
                  <c:v>2.563679108746101</c:v>
                </c:pt>
                <c:pt idx="188">
                  <c:v>2.570702776965741</c:v>
                </c:pt>
                <c:pt idx="189">
                  <c:v>2.574210649728962</c:v>
                </c:pt>
                <c:pt idx="190">
                  <c:v>2.5812185388375184</c:v>
                </c:pt>
                <c:pt idx="191">
                  <c:v>2.584718587831028</c:v>
                </c:pt>
                <c:pt idx="192">
                  <c:v>2.5917109590340432</c:v>
                </c:pt>
                <c:pt idx="193">
                  <c:v>2.5952033129427194</c:v>
                </c:pt>
                <c:pt idx="194">
                  <c:v>2.6021804198526746</c:v>
                </c:pt>
                <c:pt idx="195">
                  <c:v>2.60566520364236</c:v>
                </c:pt>
                <c:pt idx="196">
                  <c:v>2.612627292584654</c:v>
                </c:pt>
                <c:pt idx="197">
                  <c:v>2.6161046276512057</c:v>
                </c:pt>
                <c:pt idx="198">
                  <c:v>2.6230519379546187</c:v>
                </c:pt>
                <c:pt idx="199">
                  <c:v>2.6265219422654376</c:v>
                </c:pt>
                <c:pt idx="200">
                  <c:v>2.633454706538012</c:v>
                </c:pt>
                <c:pt idx="201">
                  <c:v>2.6351861006522594</c:v>
                </c:pt>
              </c:numCache>
            </c:numRef>
          </c:val>
          <c:smooth val="0"/>
        </c:ser>
        <c:axId val="53091408"/>
        <c:axId val="8060625"/>
      </c:lineChart>
      <c:catAx>
        <c:axId val="5309140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60625"/>
        <c:crosses val="autoZero"/>
        <c:auto val="1"/>
        <c:lblOffset val="100"/>
        <c:tickLblSkip val="20"/>
        <c:tickMarkSkip val="20"/>
        <c:noMultiLvlLbl val="0"/>
      </c:catAx>
      <c:valAx>
        <c:axId val="80606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914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8525"/>
          <c:y val="-0.0175"/>
        </c:manualLayout>
      </c:layout>
      <c:spPr>
        <a:solidFill>
          <a:srgbClr val="FFFFFF"/>
        </a:solidFill>
        <a:ln w="38100">
          <a:solid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2"/>
          <c:y val="0.015"/>
          <c:w val="0.998"/>
          <c:h val="0.985"/>
        </c:manualLayout>
      </c:layout>
      <c:lineChart>
        <c:grouping val="standard"/>
        <c:varyColors val="0"/>
        <c:ser>
          <c:idx val="0"/>
          <c:order val="0"/>
          <c:tx>
            <c:strRef>
              <c:f>Wire!$B$2</c:f>
              <c:strCache>
                <c:ptCount val="1"/>
                <c:pt idx="0">
                  <c:v>y(x)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1"/>
            <c:spPr>
              <a:ln w="38100">
                <a:solidFill>
                  <a:srgbClr val="00008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Wire!$A$3:$A$204</c:f>
              <c:numCache>
                <c:ptCount val="202"/>
                <c:pt idx="0">
                  <c:v>0</c:v>
                </c:pt>
                <c:pt idx="1">
                  <c:v>0.004975124378109453</c:v>
                </c:pt>
                <c:pt idx="2">
                  <c:v>0.009950248756218905</c:v>
                </c:pt>
                <c:pt idx="3">
                  <c:v>0.014925373134328358</c:v>
                </c:pt>
                <c:pt idx="4">
                  <c:v>0.01990049751243781</c:v>
                </c:pt>
                <c:pt idx="5">
                  <c:v>0.02487562189054726</c:v>
                </c:pt>
                <c:pt idx="6">
                  <c:v>0.029850746268656712</c:v>
                </c:pt>
                <c:pt idx="7">
                  <c:v>0.03482587064676616</c:v>
                </c:pt>
                <c:pt idx="8">
                  <c:v>0.039800995024875614</c:v>
                </c:pt>
                <c:pt idx="9">
                  <c:v>0.044776119402985065</c:v>
                </c:pt>
                <c:pt idx="10">
                  <c:v>0.049751243781094516</c:v>
                </c:pt>
                <c:pt idx="11">
                  <c:v>0.05472636815920397</c:v>
                </c:pt>
                <c:pt idx="12">
                  <c:v>0.05970149253731342</c:v>
                </c:pt>
                <c:pt idx="13">
                  <c:v>0.06467661691542287</c:v>
                </c:pt>
                <c:pt idx="14">
                  <c:v>0.06965174129353233</c:v>
                </c:pt>
                <c:pt idx="15">
                  <c:v>0.07462686567164178</c:v>
                </c:pt>
                <c:pt idx="16">
                  <c:v>0.07960199004975124</c:v>
                </c:pt>
                <c:pt idx="17">
                  <c:v>0.0845771144278607</c:v>
                </c:pt>
                <c:pt idx="18">
                  <c:v>0.08955223880597016</c:v>
                </c:pt>
                <c:pt idx="19">
                  <c:v>0.09452736318407962</c:v>
                </c:pt>
                <c:pt idx="20">
                  <c:v>0.09950248756218907</c:v>
                </c:pt>
                <c:pt idx="21">
                  <c:v>0.10447761194029853</c:v>
                </c:pt>
                <c:pt idx="22">
                  <c:v>0.10945273631840799</c:v>
                </c:pt>
                <c:pt idx="23">
                  <c:v>0.11442786069651745</c:v>
                </c:pt>
                <c:pt idx="24">
                  <c:v>0.1194029850746269</c:v>
                </c:pt>
                <c:pt idx="25">
                  <c:v>0.12437810945273636</c:v>
                </c:pt>
                <c:pt idx="26">
                  <c:v>0.12935323383084582</c:v>
                </c:pt>
                <c:pt idx="27">
                  <c:v>0.13432835820895528</c:v>
                </c:pt>
                <c:pt idx="28">
                  <c:v>0.13930348258706474</c:v>
                </c:pt>
                <c:pt idx="29">
                  <c:v>0.1442786069651742</c:v>
                </c:pt>
                <c:pt idx="30">
                  <c:v>0.14925373134328365</c:v>
                </c:pt>
                <c:pt idx="31">
                  <c:v>0.1542288557213931</c:v>
                </c:pt>
                <c:pt idx="32">
                  <c:v>0.15920398009950257</c:v>
                </c:pt>
                <c:pt idx="33">
                  <c:v>0.16417910447761203</c:v>
                </c:pt>
                <c:pt idx="34">
                  <c:v>0.16915422885572148</c:v>
                </c:pt>
                <c:pt idx="35">
                  <c:v>0.17412935323383094</c:v>
                </c:pt>
                <c:pt idx="36">
                  <c:v>0.1791044776119404</c:v>
                </c:pt>
                <c:pt idx="37">
                  <c:v>0.18407960199004986</c:v>
                </c:pt>
                <c:pt idx="38">
                  <c:v>0.18905472636815931</c:v>
                </c:pt>
                <c:pt idx="39">
                  <c:v>0.19402985074626877</c:v>
                </c:pt>
                <c:pt idx="40">
                  <c:v>0.19900497512437823</c:v>
                </c:pt>
                <c:pt idx="41">
                  <c:v>0.2039800995024877</c:v>
                </c:pt>
                <c:pt idx="42">
                  <c:v>0.20895522388059715</c:v>
                </c:pt>
                <c:pt idx="43">
                  <c:v>0.2139303482587066</c:v>
                </c:pt>
                <c:pt idx="44">
                  <c:v>0.21890547263681606</c:v>
                </c:pt>
                <c:pt idx="45">
                  <c:v>0.22388059701492552</c:v>
                </c:pt>
                <c:pt idx="46">
                  <c:v>0.22885572139303498</c:v>
                </c:pt>
                <c:pt idx="47">
                  <c:v>0.23383084577114444</c:v>
                </c:pt>
                <c:pt idx="48">
                  <c:v>0.2388059701492539</c:v>
                </c:pt>
                <c:pt idx="49">
                  <c:v>0.24378109452736335</c:v>
                </c:pt>
                <c:pt idx="50">
                  <c:v>0.2487562189054728</c:v>
                </c:pt>
                <c:pt idx="51">
                  <c:v>0.25373134328358227</c:v>
                </c:pt>
                <c:pt idx="52">
                  <c:v>0.2587064676616917</c:v>
                </c:pt>
                <c:pt idx="53">
                  <c:v>0.2636815920398011</c:v>
                </c:pt>
                <c:pt idx="54">
                  <c:v>0.26865671641791056</c:v>
                </c:pt>
                <c:pt idx="55">
                  <c:v>0.27363184079602</c:v>
                </c:pt>
                <c:pt idx="56">
                  <c:v>0.2786069651741294</c:v>
                </c:pt>
                <c:pt idx="57">
                  <c:v>0.28358208955223885</c:v>
                </c:pt>
                <c:pt idx="58">
                  <c:v>0.2885572139303483</c:v>
                </c:pt>
                <c:pt idx="59">
                  <c:v>0.2935323383084577</c:v>
                </c:pt>
                <c:pt idx="60">
                  <c:v>0.29850746268656714</c:v>
                </c:pt>
                <c:pt idx="61">
                  <c:v>0.30348258706467657</c:v>
                </c:pt>
                <c:pt idx="62">
                  <c:v>0.308457711442786</c:v>
                </c:pt>
                <c:pt idx="63">
                  <c:v>0.31343283582089543</c:v>
                </c:pt>
                <c:pt idx="64">
                  <c:v>0.31840796019900486</c:v>
                </c:pt>
                <c:pt idx="65">
                  <c:v>0.3233830845771143</c:v>
                </c:pt>
                <c:pt idx="66">
                  <c:v>0.3283582089552237</c:v>
                </c:pt>
                <c:pt idx="67">
                  <c:v>0.33333333333333315</c:v>
                </c:pt>
                <c:pt idx="68">
                  <c:v>0.3383084577114426</c:v>
                </c:pt>
                <c:pt idx="69">
                  <c:v>0.343283582089552</c:v>
                </c:pt>
                <c:pt idx="70">
                  <c:v>0.34825870646766144</c:v>
                </c:pt>
                <c:pt idx="71">
                  <c:v>0.35323383084577087</c:v>
                </c:pt>
                <c:pt idx="72">
                  <c:v>0.3582089552238803</c:v>
                </c:pt>
                <c:pt idx="73">
                  <c:v>0.36318407960198973</c:v>
                </c:pt>
                <c:pt idx="74">
                  <c:v>0.36815920398009916</c:v>
                </c:pt>
                <c:pt idx="75">
                  <c:v>0.3731343283582086</c:v>
                </c:pt>
                <c:pt idx="76">
                  <c:v>0.378109452736318</c:v>
                </c:pt>
                <c:pt idx="77">
                  <c:v>0.38308457711442745</c:v>
                </c:pt>
                <c:pt idx="78">
                  <c:v>0.3880597014925369</c:v>
                </c:pt>
                <c:pt idx="79">
                  <c:v>0.3930348258706463</c:v>
                </c:pt>
                <c:pt idx="80">
                  <c:v>0.39800995024875574</c:v>
                </c:pt>
                <c:pt idx="81">
                  <c:v>0.40298507462686517</c:v>
                </c:pt>
                <c:pt idx="82">
                  <c:v>0.4079601990049746</c:v>
                </c:pt>
                <c:pt idx="83">
                  <c:v>0.41293532338308403</c:v>
                </c:pt>
                <c:pt idx="84">
                  <c:v>0.41791044776119346</c:v>
                </c:pt>
                <c:pt idx="85">
                  <c:v>0.4228855721393029</c:v>
                </c:pt>
                <c:pt idx="86">
                  <c:v>0.4278606965174123</c:v>
                </c:pt>
                <c:pt idx="87">
                  <c:v>0.43283582089552175</c:v>
                </c:pt>
                <c:pt idx="88">
                  <c:v>0.4378109452736312</c:v>
                </c:pt>
                <c:pt idx="89">
                  <c:v>0.4427860696517406</c:v>
                </c:pt>
                <c:pt idx="90">
                  <c:v>0.44776119402985004</c:v>
                </c:pt>
                <c:pt idx="91">
                  <c:v>0.45273631840795947</c:v>
                </c:pt>
                <c:pt idx="92">
                  <c:v>0.4577114427860689</c:v>
                </c:pt>
                <c:pt idx="93">
                  <c:v>0.46268656716417833</c:v>
                </c:pt>
                <c:pt idx="94">
                  <c:v>0.46766169154228776</c:v>
                </c:pt>
                <c:pt idx="95">
                  <c:v>0.4726368159203972</c:v>
                </c:pt>
                <c:pt idx="96">
                  <c:v>0.4776119402985066</c:v>
                </c:pt>
                <c:pt idx="97">
                  <c:v>0.48258706467661605</c:v>
                </c:pt>
                <c:pt idx="98">
                  <c:v>0.4875621890547255</c:v>
                </c:pt>
                <c:pt idx="99">
                  <c:v>0.4925373134328349</c:v>
                </c:pt>
                <c:pt idx="100">
                  <c:v>0.49751243781094434</c:v>
                </c:pt>
                <c:pt idx="101">
                  <c:v>0.5024875621890538</c:v>
                </c:pt>
                <c:pt idx="102">
                  <c:v>0.5074626865671632</c:v>
                </c:pt>
                <c:pt idx="103">
                  <c:v>0.5124378109452726</c:v>
                </c:pt>
                <c:pt idx="104">
                  <c:v>0.5174129353233821</c:v>
                </c:pt>
                <c:pt idx="105">
                  <c:v>0.5223880597014915</c:v>
                </c:pt>
                <c:pt idx="106">
                  <c:v>0.5273631840796009</c:v>
                </c:pt>
                <c:pt idx="107">
                  <c:v>0.5323383084577104</c:v>
                </c:pt>
                <c:pt idx="108">
                  <c:v>0.5373134328358198</c:v>
                </c:pt>
                <c:pt idx="109">
                  <c:v>0.5422885572139292</c:v>
                </c:pt>
                <c:pt idx="110">
                  <c:v>0.5472636815920386</c:v>
                </c:pt>
                <c:pt idx="111">
                  <c:v>0.5522388059701481</c:v>
                </c:pt>
                <c:pt idx="112">
                  <c:v>0.5572139303482575</c:v>
                </c:pt>
                <c:pt idx="113">
                  <c:v>0.5621890547263669</c:v>
                </c:pt>
                <c:pt idx="114">
                  <c:v>0.5671641791044764</c:v>
                </c:pt>
                <c:pt idx="115">
                  <c:v>0.5721393034825858</c:v>
                </c:pt>
                <c:pt idx="116">
                  <c:v>0.5771144278606952</c:v>
                </c:pt>
                <c:pt idx="117">
                  <c:v>0.5820895522388047</c:v>
                </c:pt>
                <c:pt idx="118">
                  <c:v>0.5870646766169141</c:v>
                </c:pt>
                <c:pt idx="119">
                  <c:v>0.5920398009950235</c:v>
                </c:pt>
                <c:pt idx="120">
                  <c:v>0.5970149253731329</c:v>
                </c:pt>
                <c:pt idx="121">
                  <c:v>0.6019900497512424</c:v>
                </c:pt>
                <c:pt idx="122">
                  <c:v>0.6069651741293518</c:v>
                </c:pt>
                <c:pt idx="123">
                  <c:v>0.6119402985074612</c:v>
                </c:pt>
                <c:pt idx="124">
                  <c:v>0.6169154228855707</c:v>
                </c:pt>
                <c:pt idx="125">
                  <c:v>0.6218905472636801</c:v>
                </c:pt>
                <c:pt idx="126">
                  <c:v>0.6268656716417895</c:v>
                </c:pt>
                <c:pt idx="127">
                  <c:v>0.631840796019899</c:v>
                </c:pt>
                <c:pt idx="128">
                  <c:v>0.6368159203980084</c:v>
                </c:pt>
                <c:pt idx="129">
                  <c:v>0.6417910447761178</c:v>
                </c:pt>
                <c:pt idx="130">
                  <c:v>0.6467661691542272</c:v>
                </c:pt>
                <c:pt idx="131">
                  <c:v>0.6517412935323367</c:v>
                </c:pt>
                <c:pt idx="132">
                  <c:v>0.6567164179104461</c:v>
                </c:pt>
                <c:pt idx="133">
                  <c:v>0.6616915422885555</c:v>
                </c:pt>
                <c:pt idx="134">
                  <c:v>0.666666666666665</c:v>
                </c:pt>
                <c:pt idx="135">
                  <c:v>0.6716417910447744</c:v>
                </c:pt>
                <c:pt idx="136">
                  <c:v>0.6766169154228838</c:v>
                </c:pt>
                <c:pt idx="137">
                  <c:v>0.6815920398009933</c:v>
                </c:pt>
                <c:pt idx="138">
                  <c:v>0.6865671641791027</c:v>
                </c:pt>
                <c:pt idx="139">
                  <c:v>0.6915422885572121</c:v>
                </c:pt>
                <c:pt idx="140">
                  <c:v>0.6965174129353215</c:v>
                </c:pt>
                <c:pt idx="141">
                  <c:v>0.701492537313431</c:v>
                </c:pt>
                <c:pt idx="142">
                  <c:v>0.7064676616915404</c:v>
                </c:pt>
                <c:pt idx="143">
                  <c:v>0.7114427860696498</c:v>
                </c:pt>
                <c:pt idx="144">
                  <c:v>0.7164179104477593</c:v>
                </c:pt>
                <c:pt idx="145">
                  <c:v>0.7213930348258687</c:v>
                </c:pt>
                <c:pt idx="146">
                  <c:v>0.7263681592039781</c:v>
                </c:pt>
                <c:pt idx="147">
                  <c:v>0.7313432835820876</c:v>
                </c:pt>
                <c:pt idx="148">
                  <c:v>0.736318407960197</c:v>
                </c:pt>
                <c:pt idx="149">
                  <c:v>0.7412935323383064</c:v>
                </c:pt>
                <c:pt idx="150">
                  <c:v>0.7462686567164158</c:v>
                </c:pt>
                <c:pt idx="151">
                  <c:v>0.7512437810945253</c:v>
                </c:pt>
                <c:pt idx="152">
                  <c:v>0.7562189054726347</c:v>
                </c:pt>
                <c:pt idx="153">
                  <c:v>0.7611940298507441</c:v>
                </c:pt>
                <c:pt idx="154">
                  <c:v>0.7661691542288536</c:v>
                </c:pt>
                <c:pt idx="155">
                  <c:v>0.771144278606963</c:v>
                </c:pt>
                <c:pt idx="156">
                  <c:v>0.7761194029850724</c:v>
                </c:pt>
                <c:pt idx="157">
                  <c:v>0.7810945273631819</c:v>
                </c:pt>
                <c:pt idx="158">
                  <c:v>0.7860696517412913</c:v>
                </c:pt>
                <c:pt idx="159">
                  <c:v>0.7910447761194007</c:v>
                </c:pt>
                <c:pt idx="160">
                  <c:v>0.7960199004975101</c:v>
                </c:pt>
                <c:pt idx="161">
                  <c:v>0.8009950248756196</c:v>
                </c:pt>
                <c:pt idx="162">
                  <c:v>0.805970149253729</c:v>
                </c:pt>
                <c:pt idx="163">
                  <c:v>0.8109452736318384</c:v>
                </c:pt>
                <c:pt idx="164">
                  <c:v>0.8159203980099479</c:v>
                </c:pt>
                <c:pt idx="165">
                  <c:v>0.8208955223880573</c:v>
                </c:pt>
                <c:pt idx="166">
                  <c:v>0.8258706467661667</c:v>
                </c:pt>
                <c:pt idx="167">
                  <c:v>0.8308457711442762</c:v>
                </c:pt>
                <c:pt idx="168">
                  <c:v>0.8358208955223856</c:v>
                </c:pt>
                <c:pt idx="169">
                  <c:v>0.840796019900495</c:v>
                </c:pt>
                <c:pt idx="170">
                  <c:v>0.8457711442786044</c:v>
                </c:pt>
                <c:pt idx="171">
                  <c:v>0.8507462686567139</c:v>
                </c:pt>
                <c:pt idx="172">
                  <c:v>0.8557213930348233</c:v>
                </c:pt>
                <c:pt idx="173">
                  <c:v>0.8606965174129327</c:v>
                </c:pt>
                <c:pt idx="174">
                  <c:v>0.8656716417910422</c:v>
                </c:pt>
                <c:pt idx="175">
                  <c:v>0.8706467661691516</c:v>
                </c:pt>
                <c:pt idx="176">
                  <c:v>0.875621890547261</c:v>
                </c:pt>
                <c:pt idx="177">
                  <c:v>0.8805970149253705</c:v>
                </c:pt>
                <c:pt idx="178">
                  <c:v>0.8855721393034799</c:v>
                </c:pt>
                <c:pt idx="179">
                  <c:v>0.8905472636815893</c:v>
                </c:pt>
                <c:pt idx="180">
                  <c:v>0.8955223880596987</c:v>
                </c:pt>
                <c:pt idx="181">
                  <c:v>0.9004975124378082</c:v>
                </c:pt>
                <c:pt idx="182">
                  <c:v>0.9054726368159176</c:v>
                </c:pt>
                <c:pt idx="183">
                  <c:v>0.910447761194027</c:v>
                </c:pt>
                <c:pt idx="184">
                  <c:v>0.9154228855721365</c:v>
                </c:pt>
                <c:pt idx="185">
                  <c:v>0.9203980099502459</c:v>
                </c:pt>
                <c:pt idx="186">
                  <c:v>0.9253731343283553</c:v>
                </c:pt>
                <c:pt idx="187">
                  <c:v>0.9303482587064648</c:v>
                </c:pt>
                <c:pt idx="188">
                  <c:v>0.9353233830845742</c:v>
                </c:pt>
                <c:pt idx="189">
                  <c:v>0.9402985074626836</c:v>
                </c:pt>
                <c:pt idx="190">
                  <c:v>0.945273631840793</c:v>
                </c:pt>
                <c:pt idx="191">
                  <c:v>0.9502487562189025</c:v>
                </c:pt>
                <c:pt idx="192">
                  <c:v>0.9552238805970119</c:v>
                </c:pt>
                <c:pt idx="193">
                  <c:v>0.9601990049751213</c:v>
                </c:pt>
                <c:pt idx="194">
                  <c:v>0.9651741293532308</c:v>
                </c:pt>
                <c:pt idx="195">
                  <c:v>0.9701492537313402</c:v>
                </c:pt>
                <c:pt idx="196">
                  <c:v>0.9751243781094496</c:v>
                </c:pt>
                <c:pt idx="197">
                  <c:v>0.9800995024875591</c:v>
                </c:pt>
                <c:pt idx="198">
                  <c:v>0.9850746268656685</c:v>
                </c:pt>
                <c:pt idx="199">
                  <c:v>0.9900497512437779</c:v>
                </c:pt>
                <c:pt idx="200">
                  <c:v>0.9950248756218874</c:v>
                </c:pt>
                <c:pt idx="201">
                  <c:v>0.9999999999999968</c:v>
                </c:pt>
              </c:numCache>
            </c:numRef>
          </c:cat>
          <c:val>
            <c:numRef>
              <c:f>Wire!$B$3:$B$204</c:f>
              <c:numCache>
                <c:ptCount val="202"/>
                <c:pt idx="0">
                  <c:v>1</c:v>
                </c:pt>
                <c:pt idx="1">
                  <c:v>0.7962764746869775</c:v>
                </c:pt>
                <c:pt idx="2">
                  <c:v>0.7491869199439406</c:v>
                </c:pt>
                <c:pt idx="3">
                  <c:v>0.7167450166661944</c:v>
                </c:pt>
                <c:pt idx="4">
                  <c:v>0.6912128776951512</c:v>
                </c:pt>
                <c:pt idx="5">
                  <c:v>0.6698341247999451</c:v>
                </c:pt>
                <c:pt idx="6">
                  <c:v>0.6512722097164778</c:v>
                </c:pt>
                <c:pt idx="7">
                  <c:v>0.6347665086894207</c:v>
                </c:pt>
                <c:pt idx="8">
                  <c:v>0.619838459461532</c:v>
                </c:pt>
                <c:pt idx="9">
                  <c:v>0.6061653387346633</c:v>
                </c:pt>
                <c:pt idx="10">
                  <c:v>0.5935181272703174</c:v>
                </c:pt>
                <c:pt idx="11">
                  <c:v>0.5817278118608842</c:v>
                </c:pt>
                <c:pt idx="12">
                  <c:v>0.5706657292143242</c:v>
                </c:pt>
                <c:pt idx="13">
                  <c:v>0.5602314288839269</c:v>
                </c:pt>
                <c:pt idx="14">
                  <c:v>0.5503448276065215</c:v>
                </c:pt>
                <c:pt idx="15">
                  <c:v>0.5409409427139694</c:v>
                </c:pt>
                <c:pt idx="16">
                  <c:v>0.5319662431974683</c:v>
                </c:pt>
                <c:pt idx="17">
                  <c:v>0.5233760525757951</c:v>
                </c:pt>
                <c:pt idx="18">
                  <c:v>0.5151326570015932</c:v>
                </c:pt>
                <c:pt idx="19">
                  <c:v>0.5072038989713419</c:v>
                </c:pt>
                <c:pt idx="20">
                  <c:v>0.4995621132628719</c:v>
                </c:pt>
                <c:pt idx="21">
                  <c:v>0.4921833090451009</c:v>
                </c:pt>
                <c:pt idx="22">
                  <c:v>0.48504653231497363</c:v>
                </c:pt>
                <c:pt idx="23">
                  <c:v>0.4781333625947083</c:v>
                </c:pt>
                <c:pt idx="24">
                  <c:v>0.4714275110647016</c:v>
                </c:pt>
                <c:pt idx="25">
                  <c:v>0.46491449635419146</c:v>
                </c:pt>
                <c:pt idx="26">
                  <c:v>0.4585813805057698</c:v>
                </c:pt>
                <c:pt idx="27">
                  <c:v>0.4524165520816412</c:v>
                </c:pt>
                <c:pt idx="28">
                  <c:v>0.44640954657612353</c:v>
                </c:pt>
                <c:pt idx="29">
                  <c:v>0.44055089662608926</c:v>
                </c:pt>
                <c:pt idx="30">
                  <c:v>0.43483200622691953</c:v>
                </c:pt>
                <c:pt idx="31">
                  <c:v>0.4292450444415812</c:v>
                </c:pt>
                <c:pt idx="32">
                  <c:v>0.42378285505572977</c:v>
                </c:pt>
                <c:pt idx="33">
                  <c:v>0.4184388793670346</c:v>
                </c:pt>
                <c:pt idx="34">
                  <c:v>0.41320708986228893</c:v>
                </c:pt>
                <c:pt idx="35">
                  <c:v>0.408081932974381</c:v>
                </c:pt>
                <c:pt idx="36">
                  <c:v>0.403058279454118</c:v>
                </c:pt>
                <c:pt idx="37">
                  <c:v>0.3981313811621128</c:v>
                </c:pt>
                <c:pt idx="38">
                  <c:v>0.39329683330041043</c:v>
                </c:pt>
                <c:pt idx="39">
                  <c:v>0.38855054127490984</c:v>
                </c:pt>
                <c:pt idx="40">
                  <c:v>0.38388869151744875</c:v>
                </c:pt>
                <c:pt idx="41">
                  <c:v>0.37930772570792837</c:v>
                </c:pt>
                <c:pt idx="42">
                  <c:v>0.37480431792757407</c:v>
                </c:pt>
                <c:pt idx="43">
                  <c:v>0.37037535434865154</c:v>
                </c:pt>
                <c:pt idx="44">
                  <c:v>0.3660179151269879</c:v>
                </c:pt>
                <c:pt idx="45">
                  <c:v>0.3617292582140723</c:v>
                </c:pt>
                <c:pt idx="46">
                  <c:v>0.35750680484737796</c:v>
                </c:pt>
                <c:pt idx="47">
                  <c:v>0.35334812651244407</c:v>
                </c:pt>
                <c:pt idx="48">
                  <c:v>0.34925093319948974</c:v>
                </c:pt>
                <c:pt idx="49">
                  <c:v>0.3452130628018937</c:v>
                </c:pt>
                <c:pt idx="50">
                  <c:v>0.3412324715246119</c:v>
                </c:pt>
                <c:pt idx="51">
                  <c:v>0.337307225188166</c:v>
                </c:pt>
                <c:pt idx="52">
                  <c:v>0.3334354913287616</c:v>
                </c:pt>
                <c:pt idx="53">
                  <c:v>0.32961553200782834</c:v>
                </c:pt>
                <c:pt idx="54">
                  <c:v>0.32584569725516566</c:v>
                </c:pt>
                <c:pt idx="55">
                  <c:v>0.3221244190792255</c:v>
                </c:pt>
                <c:pt idx="56">
                  <c:v>0.3184502059861155</c:v>
                </c:pt>
                <c:pt idx="57">
                  <c:v>0.31482163795584894</c:v>
                </c:pt>
                <c:pt idx="58">
                  <c:v>0.3112373618303874</c:v>
                </c:pt>
                <c:pt idx="59">
                  <c:v>0.30769608707323826</c:v>
                </c:pt>
                <c:pt idx="60">
                  <c:v>0.3041965818649176</c:v>
                </c:pt>
                <c:pt idx="61">
                  <c:v>0.30073766950254777</c:v>
                </c:pt>
                <c:pt idx="62">
                  <c:v>0.2973182250753269</c:v>
                </c:pt>
                <c:pt idx="63">
                  <c:v>0.2939371723906474</c:v>
                </c:pt>
                <c:pt idx="64">
                  <c:v>0.2905934811283041</c:v>
                </c:pt>
                <c:pt idx="65">
                  <c:v>0.2872861642025858</c:v>
                </c:pt>
                <c:pt idx="66">
                  <c:v>0.28401427531411594</c:v>
                </c:pt>
                <c:pt idx="67">
                  <c:v>0.2807769066751358</c:v>
                </c:pt>
                <c:pt idx="68">
                  <c:v>0.2775731868935517</c:v>
                </c:pt>
                <c:pt idx="69">
                  <c:v>0.27440227900250314</c:v>
                </c:pt>
                <c:pt idx="70">
                  <c:v>0.2712633786234878</c:v>
                </c:pt>
                <c:pt idx="71">
                  <c:v>0.2681557122522229</c:v>
                </c:pt>
                <c:pt idx="72">
                  <c:v>0.26507853565743555</c:v>
                </c:pt>
                <c:pt idx="73">
                  <c:v>0.26203113238368214</c:v>
                </c:pt>
                <c:pt idx="74">
                  <c:v>0.25901281235011464</c:v>
                </c:pt>
                <c:pt idx="75">
                  <c:v>0.2560229105378341</c:v>
                </c:pt>
                <c:pt idx="76">
                  <c:v>0.25306078575913127</c:v>
                </c:pt>
                <c:pt idx="77">
                  <c:v>0.2501258195024991</c:v>
                </c:pt>
                <c:pt idx="78">
                  <c:v>0.24721741484783277</c:v>
                </c:pt>
                <c:pt idx="79">
                  <c:v>0.24433499544671067</c:v>
                </c:pt>
                <c:pt idx="80">
                  <c:v>0.2414780045630811</c:v>
                </c:pt>
                <c:pt idx="81">
                  <c:v>0.2386459041700686</c:v>
                </c:pt>
                <c:pt idx="82">
                  <c:v>0.23583817409896612</c:v>
                </c:pt>
                <c:pt idx="83">
                  <c:v>0.23305431123680387</c:v>
                </c:pt>
                <c:pt idx="84">
                  <c:v>0.23029382876916882</c:v>
                </c:pt>
                <c:pt idx="85">
                  <c:v>0.2275562554652183</c:v>
                </c:pt>
                <c:pt idx="86">
                  <c:v>0.22484113500207026</c:v>
                </c:pt>
                <c:pt idx="87">
                  <c:v>0.22214802532596933</c:v>
                </c:pt>
                <c:pt idx="88">
                  <c:v>0.21947649804782898</c:v>
                </c:pt>
                <c:pt idx="89">
                  <c:v>0.21682613787093252</c:v>
                </c:pt>
                <c:pt idx="90">
                  <c:v>0.21419654204874006</c:v>
                </c:pt>
                <c:pt idx="91">
                  <c:v>0.21158731987090296</c:v>
                </c:pt>
                <c:pt idx="92">
                  <c:v>0.20899809217572485</c:v>
                </c:pt>
                <c:pt idx="93">
                  <c:v>0.20642849088743687</c:v>
                </c:pt>
                <c:pt idx="94">
                  <c:v>0.2038781585767725</c:v>
                </c:pt>
                <c:pt idx="95">
                  <c:v>0.20134674804343256</c:v>
                </c:pt>
                <c:pt idx="96">
                  <c:v>0.19883392191913463</c:v>
                </c:pt>
                <c:pt idx="97">
                  <c:v>0.19633935229002497</c:v>
                </c:pt>
                <c:pt idx="98">
                  <c:v>0.19386272033732344</c:v>
                </c:pt>
                <c:pt idx="99">
                  <c:v>0.1914037159951414</c:v>
                </c:pt>
                <c:pt idx="100">
                  <c:v>0.1889620376244885</c:v>
                </c:pt>
                <c:pt idx="101">
                  <c:v>0.18653739170254957</c:v>
                </c:pt>
                <c:pt idx="102">
                  <c:v>0.18412949252637056</c:v>
                </c:pt>
                <c:pt idx="103">
                  <c:v>0.18173806193015318</c:v>
                </c:pt>
                <c:pt idx="104">
                  <c:v>0.17936282901540646</c:v>
                </c:pt>
                <c:pt idx="105">
                  <c:v>0.17700352989325352</c:v>
                </c:pt>
                <c:pt idx="106">
                  <c:v>0.17465990743823467</c:v>
                </c:pt>
                <c:pt idx="107">
                  <c:v>0.17233171105299283</c:v>
                </c:pt>
                <c:pt idx="108">
                  <c:v>0.1700186964432604</c:v>
                </c:pt>
                <c:pt idx="109">
                  <c:v>0.1677206254026089</c:v>
                </c:pt>
                <c:pt idx="110">
                  <c:v>0.16543726560644934</c:v>
                </c:pt>
                <c:pt idx="111">
                  <c:v>0.16316839041480835</c:v>
                </c:pt>
                <c:pt idx="112">
                  <c:v>0.16091377868342815</c:v>
                </c:pt>
                <c:pt idx="113">
                  <c:v>0.15867321458277028</c:v>
                </c:pt>
                <c:pt idx="114">
                  <c:v>0.1564464874245236</c:v>
                </c:pt>
                <c:pt idx="115">
                  <c:v>0.15423339149524473</c:v>
                </c:pt>
                <c:pt idx="116">
                  <c:v>0.152033725896776</c:v>
                </c:pt>
                <c:pt idx="117">
                  <c:v>0.14984729439311084</c:v>
                </c:pt>
                <c:pt idx="118">
                  <c:v>0.1476739052633924</c:v>
                </c:pt>
                <c:pt idx="119">
                  <c:v>0.14551337116075047</c:v>
                </c:pt>
                <c:pt idx="120">
                  <c:v>0.1433655089766971</c:v>
                </c:pt>
                <c:pt idx="121">
                  <c:v>0.14123013971081888</c:v>
                </c:pt>
                <c:pt idx="122">
                  <c:v>0.13910708834551566</c:v>
                </c:pt>
                <c:pt idx="123">
                  <c:v>0.13699618372555256</c:v>
                </c:pt>
                <c:pt idx="124">
                  <c:v>0.13489725844219935</c:v>
                </c:pt>
                <c:pt idx="125">
                  <c:v>0.1328101487217519</c:v>
                </c:pt>
                <c:pt idx="126">
                  <c:v>0.13073469431823137</c:v>
                </c:pt>
                <c:pt idx="127">
                  <c:v>0.12867073841007637</c:v>
                </c:pt>
                <c:pt idx="128">
                  <c:v>0.12661812750064716</c:v>
                </c:pt>
                <c:pt idx="129">
                  <c:v>0.12457671132237402</c:v>
                </c:pt>
                <c:pt idx="130">
                  <c:v>0.12254634274438803</c:v>
                </c:pt>
                <c:pt idx="131">
                  <c:v>0.12052687768348302</c:v>
                </c:pt>
                <c:pt idx="132">
                  <c:v>0.118518175018263</c:v>
                </c:pt>
                <c:pt idx="133">
                  <c:v>0.1165200965063391</c:v>
                </c:pt>
                <c:pt idx="134">
                  <c:v>0.11453250670444459</c:v>
                </c:pt>
                <c:pt idx="135">
                  <c:v>0.11255527289134493</c:v>
                </c:pt>
                <c:pt idx="136">
                  <c:v>0.11058826499342478</c:v>
                </c:pt>
                <c:pt idx="137">
                  <c:v>0.10863135551284031</c:v>
                </c:pt>
                <c:pt idx="138">
                  <c:v>0.10668441945812912</c:v>
                </c:pt>
                <c:pt idx="139">
                  <c:v>0.1047473342771793</c:v>
                </c:pt>
                <c:pt idx="140">
                  <c:v>0.10281997979245805</c:v>
                </c:pt>
                <c:pt idx="141">
                  <c:v>0.1009022381384096</c:v>
                </c:pt>
                <c:pt idx="142">
                  <c:v>0.09899399370093542</c:v>
                </c:pt>
                <c:pt idx="143">
                  <c:v>0.09709513305887185</c:v>
                </c:pt>
                <c:pt idx="144">
                  <c:v>0.0952055449273872</c:v>
                </c:pt>
                <c:pt idx="145">
                  <c:v>0.09332512010322125</c:v>
                </c:pt>
                <c:pt idx="146">
                  <c:v>0.09145375141169665</c:v>
                </c:pt>
                <c:pt idx="147">
                  <c:v>0.08959133365543048</c:v>
                </c:pt>
                <c:pt idx="148">
                  <c:v>0.08773776356468299</c:v>
                </c:pt>
                <c:pt idx="149">
                  <c:v>0.08589293974927936</c:v>
                </c:pt>
                <c:pt idx="150">
                  <c:v>0.08405676265204387</c:v>
                </c:pt>
                <c:pt idx="151">
                  <c:v>0.08222913450369052</c:v>
                </c:pt>
                <c:pt idx="152">
                  <c:v>0.08040995927911343</c:v>
                </c:pt>
                <c:pt idx="153">
                  <c:v>0.07859914265502732</c:v>
                </c:pt>
                <c:pt idx="154">
                  <c:v>0.07679659196890487</c:v>
                </c:pt>
                <c:pt idx="155">
                  <c:v>0.07500221617916503</c:v>
                </c:pt>
                <c:pt idx="156">
                  <c:v>0.073215925826566</c:v>
                </c:pt>
                <c:pt idx="157">
                  <c:v>0.07143763299675843</c:v>
                </c:pt>
                <c:pt idx="158">
                  <c:v>0.06966725128395757</c:v>
                </c:pt>
                <c:pt idx="159">
                  <c:v>0.06790469575569313</c:v>
                </c:pt>
                <c:pt idx="160">
                  <c:v>0.0661498829185998</c:v>
                </c:pt>
                <c:pt idx="161">
                  <c:v>0.06440273068520919</c:v>
                </c:pt>
                <c:pt idx="162">
                  <c:v>0.06266315834171032</c:v>
                </c:pt>
                <c:pt idx="163">
                  <c:v>0.06093108651664314</c:v>
                </c:pt>
                <c:pt idx="164">
                  <c:v>0.05920643715049201</c:v>
                </c:pt>
                <c:pt idx="165">
                  <c:v>0.057489133466150144</c:v>
                </c:pt>
                <c:pt idx="166">
                  <c:v>0.055779099940222676</c:v>
                </c:pt>
                <c:pt idx="167">
                  <c:v>0.054076262275140174</c:v>
                </c:pt>
                <c:pt idx="168">
                  <c:v>0.05238054737205711</c:v>
                </c:pt>
                <c:pt idx="169">
                  <c:v>0.05069188330450447</c:v>
                </c:pt>
                <c:pt idx="170">
                  <c:v>0.04901019929277617</c:v>
                </c:pt>
                <c:pt idx="171">
                  <c:v>0.04733542567901994</c:v>
                </c:pt>
                <c:pt idx="172">
                  <c:v>0.04566749390301306</c:v>
                </c:pt>
                <c:pt idx="173">
                  <c:v>0.04400633647859786</c:v>
                </c:pt>
                <c:pt idx="174">
                  <c:v>0.042351886970756314</c:v>
                </c:pt>
                <c:pt idx="175">
                  <c:v>0.04070407997330294</c:v>
                </c:pt>
                <c:pt idx="176">
                  <c:v>0.03906285108717533</c:v>
                </c:pt>
                <c:pt idx="177">
                  <c:v>0.03742813689930302</c:v>
                </c:pt>
                <c:pt idx="178">
                  <c:v>0.03579987496203729</c:v>
                </c:pt>
                <c:pt idx="179">
                  <c:v>0.03417800377312208</c:v>
                </c:pt>
                <c:pt idx="180">
                  <c:v>0.032562462756190014</c:v>
                </c:pt>
                <c:pt idx="181">
                  <c:v>0.03095319224176718</c:v>
                </c:pt>
                <c:pt idx="182">
                  <c:v>0.029350133448770133</c:v>
                </c:pt>
                <c:pt idx="183">
                  <c:v>0.027753228466478985</c:v>
                </c:pt>
                <c:pt idx="184">
                  <c:v>0.026162420236973682</c:v>
                </c:pt>
                <c:pt idx="185">
                  <c:v>0.024577652538017247</c:v>
                </c:pt>
                <c:pt idx="186">
                  <c:v>0.022998869966374014</c:v>
                </c:pt>
                <c:pt idx="187">
                  <c:v>0.021426017921547413</c:v>
                </c:pt>
                <c:pt idx="188">
                  <c:v>0.019859042589926434</c:v>
                </c:pt>
                <c:pt idx="189">
                  <c:v>0.01829789092932821</c:v>
                </c:pt>
                <c:pt idx="190">
                  <c:v>0.016742510653922626</c:v>
                </c:pt>
                <c:pt idx="191">
                  <c:v>0.015192850219531318</c:v>
                </c:pt>
                <c:pt idx="192">
                  <c:v>0.013648858809286013</c:v>
                </c:pt>
                <c:pt idx="193">
                  <c:v>0.012110486319637959</c:v>
                </c:pt>
                <c:pt idx="194">
                  <c:v>0.010577683346707722</c:v>
                </c:pt>
                <c:pt idx="195">
                  <c:v>0.00905040117296485</c:v>
                </c:pt>
                <c:pt idx="196">
                  <c:v>0.007528591754227709</c:v>
                </c:pt>
                <c:pt idx="197">
                  <c:v>0.006012207706975081</c:v>
                </c:pt>
                <c:pt idx="198">
                  <c:v>0.004501202295959406</c:v>
                </c:pt>
                <c:pt idx="199">
                  <c:v>0.002995529422113896</c:v>
                </c:pt>
                <c:pt idx="200">
                  <c:v>0.0014951436107449867</c:v>
                </c:pt>
                <c:pt idx="201">
                  <c:v>0</c:v>
                </c:pt>
              </c:numCache>
            </c:numRef>
          </c:val>
          <c:smooth val="0"/>
        </c:ser>
        <c:axId val="5436762"/>
        <c:axId val="48930859"/>
      </c:lineChart>
      <c:catAx>
        <c:axId val="54367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30859"/>
        <c:crosses val="autoZero"/>
        <c:auto val="1"/>
        <c:lblOffset val="100"/>
        <c:tickLblSkip val="20"/>
        <c:tickMarkSkip val="20"/>
        <c:noMultiLvlLbl val="0"/>
      </c:catAx>
      <c:valAx>
        <c:axId val="4893085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67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0.0195</cdr:y>
    </cdr:from>
    <cdr:to>
      <cdr:x>0.613</cdr:x>
      <cdr:y>0.07125</cdr:y>
    </cdr:to>
    <cdr:sp textlink="Wire!$F$203">
      <cdr:nvSpPr>
        <cdr:cNvPr id="1" name="TextBox 1"/>
        <cdr:cNvSpPr txBox="1">
          <a:spLocks noChangeArrowheads="1"/>
        </cdr:cNvSpPr>
      </cdr:nvSpPr>
      <cdr:spPr>
        <a:xfrm>
          <a:off x="1866900" y="66675"/>
          <a:ext cx="1257300" cy="180975"/>
        </a:xfrm>
        <a:prstGeom prst="rect">
          <a:avLst/>
        </a:prstGeom>
        <a:solidFill>
          <a:srgbClr val="FFFFFF"/>
        </a:solidFill>
        <a:ln w="0" cmpd="sng">
          <a:solidFill>
            <a:srgbClr val="0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f1caafd0-41c2-4282-8e7b-d94a7fc2e98f}" type="TxLink">
            <a:rPr lang="en-US" cap="none" sz="1000" b="1" i="0" u="none" baseline="0">
              <a:latin typeface="Arial"/>
              <a:ea typeface="Arial"/>
              <a:cs typeface="Arial"/>
            </a:rPr>
            <a:t>Integral for K = 0.30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</cdr:x>
      <cdr:y>0.0275</cdr:y>
    </cdr:from>
    <cdr:to>
      <cdr:x>0.602</cdr:x>
      <cdr:y>0.0975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95250"/>
          <a:ext cx="6953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the Wire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22</xdr:row>
      <xdr:rowOff>9525</xdr:rowOff>
    </xdr:from>
    <xdr:to>
      <xdr:col>13</xdr:col>
      <xdr:colOff>257175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2895600" y="3800475"/>
        <a:ext cx="51054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</xdr:row>
      <xdr:rowOff>47625</xdr:rowOff>
    </xdr:from>
    <xdr:to>
      <xdr:col>13</xdr:col>
      <xdr:colOff>266700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2895600" y="257175"/>
        <a:ext cx="51149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9525</xdr:colOff>
      <xdr:row>18</xdr:row>
      <xdr:rowOff>28575</xdr:rowOff>
    </xdr:from>
    <xdr:to>
      <xdr:col>15</xdr:col>
      <xdr:colOff>2057400</xdr:colOff>
      <xdr:row>23</xdr:row>
      <xdr:rowOff>152400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2950" y="3171825"/>
          <a:ext cx="265747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04"/>
  <sheetViews>
    <sheetView tabSelected="1" workbookViewId="0" topLeftCell="A1">
      <selection activeCell="K1" sqref="K1"/>
    </sheetView>
  </sheetViews>
  <sheetFormatPr defaultColWidth="9.140625" defaultRowHeight="12.75"/>
  <cols>
    <col min="1" max="2" width="8.00390625" style="29" customWidth="1"/>
    <col min="3" max="3" width="8.00390625" style="30" customWidth="1"/>
    <col min="4" max="4" width="11.00390625" style="30" customWidth="1"/>
    <col min="5" max="5" width="8.00390625" style="30" customWidth="1"/>
    <col min="6" max="15" width="9.140625" style="2" customWidth="1"/>
    <col min="16" max="16" width="39.28125" style="2" customWidth="1"/>
    <col min="17" max="17" width="9.140625" style="2" customWidth="1"/>
    <col min="18" max="18" width="9.57421875" style="2" bestFit="1" customWidth="1"/>
    <col min="19" max="16384" width="9.140625" style="2" customWidth="1"/>
  </cols>
  <sheetData>
    <row r="1" spans="1:22" ht="16.5" thickBot="1">
      <c r="A1" s="32" t="s">
        <v>9</v>
      </c>
      <c r="B1" s="25"/>
      <c r="C1" s="26"/>
      <c r="D1" s="27"/>
      <c r="M1" s="23" t="s">
        <v>15</v>
      </c>
      <c r="N1" s="24">
        <v>0.3</v>
      </c>
      <c r="O1" s="10" t="s">
        <v>6</v>
      </c>
      <c r="P1" s="8" t="s">
        <v>24</v>
      </c>
      <c r="S1" s="28" t="s">
        <v>3</v>
      </c>
      <c r="T1" s="3">
        <f>(b-a)/201</f>
        <v>0.004975124378109453</v>
      </c>
      <c r="U1" s="3" t="s">
        <v>7</v>
      </c>
      <c r="V1" s="36">
        <f>B3</f>
        <v>1</v>
      </c>
    </row>
    <row r="2" spans="1:16" ht="15.75">
      <c r="A2" s="29" t="s">
        <v>0</v>
      </c>
      <c r="B2" s="29" t="s">
        <v>5</v>
      </c>
      <c r="C2" s="30" t="s">
        <v>8</v>
      </c>
      <c r="D2" s="30" t="s">
        <v>10</v>
      </c>
      <c r="E2" s="35" t="s">
        <v>4</v>
      </c>
      <c r="O2" s="11" t="s">
        <v>14</v>
      </c>
      <c r="P2" s="9" t="s">
        <v>25</v>
      </c>
    </row>
    <row r="3" spans="1:16" ht="15.75">
      <c r="A3" s="29">
        <f>a</f>
        <v>0</v>
      </c>
      <c r="B3" s="29">
        <f>1-x^K</f>
        <v>1</v>
      </c>
      <c r="C3" s="41">
        <f>(B4-B3)/dx</f>
        <v>-40.948428587917526</v>
      </c>
      <c r="D3" s="31"/>
      <c r="E3" s="29">
        <f>SQRT(-(1+yp^2)/yp)*2*dx^0.5</f>
        <v>0.9029839924033144</v>
      </c>
      <c r="O3" s="12" t="s">
        <v>1</v>
      </c>
      <c r="P3" s="13">
        <v>0</v>
      </c>
    </row>
    <row r="4" spans="1:16" ht="16.5" thickBot="1">
      <c r="A4" s="29">
        <f>A3+dx</f>
        <v>0.004975124378109453</v>
      </c>
      <c r="B4" s="29">
        <f aca="true" t="shared" si="0" ref="B4:B67">1-x^K</f>
        <v>0.7962764746869775</v>
      </c>
      <c r="C4" s="41">
        <f>-K*x^(K-1)</f>
        <v>-12.284528576375257</v>
      </c>
      <c r="D4" s="31">
        <f>SQRT((1+yp^2)/(yo-y))</f>
        <v>27.306879836894453</v>
      </c>
      <c r="E4" s="29">
        <f>E3+I*dx/3</f>
        <v>0.948269033592194</v>
      </c>
      <c r="O4" s="39" t="s">
        <v>2</v>
      </c>
      <c r="P4" s="40">
        <v>1</v>
      </c>
    </row>
    <row r="5" spans="1:16" ht="15.75">
      <c r="A5" s="29">
        <f>A4+dx</f>
        <v>0.009950248756218905</v>
      </c>
      <c r="B5" s="29">
        <f t="shared" si="0"/>
        <v>0.7491869199439406</v>
      </c>
      <c r="C5" s="41">
        <f aca="true" t="shared" si="1" ref="C5:C68">-K*x^(K-1)</f>
        <v>-7.562014363690187</v>
      </c>
      <c r="D5" s="31">
        <f aca="true" t="shared" si="2" ref="D5:D68">SQRT((1+yp^2)/(yo-y))</f>
        <v>15.23094763819864</v>
      </c>
      <c r="E5" s="29">
        <f>E4+4*I*dx/3</f>
        <v>1.049303512120875</v>
      </c>
      <c r="O5" s="37"/>
      <c r="P5" s="38"/>
    </row>
    <row r="6" spans="1:5" ht="12.75">
      <c r="A6" s="29">
        <f aca="true" t="shared" si="3" ref="A6:A69">A5+dx</f>
        <v>0.014925373134328358</v>
      </c>
      <c r="B6" s="29">
        <f t="shared" si="0"/>
        <v>0.7167450166661944</v>
      </c>
      <c r="C6" s="41">
        <f t="shared" si="1"/>
        <v>-5.693425165009489</v>
      </c>
      <c r="D6" s="31">
        <f t="shared" si="2"/>
        <v>10.861318236637455</v>
      </c>
      <c r="E6" s="29">
        <f>E5+2*I*dx/3</f>
        <v>1.085327784879208</v>
      </c>
    </row>
    <row r="7" spans="1:5" ht="12.75">
      <c r="A7" s="29">
        <f t="shared" si="3"/>
        <v>0.01990049751243781</v>
      </c>
      <c r="B7" s="29">
        <f t="shared" si="0"/>
        <v>0.6912128776951512</v>
      </c>
      <c r="C7" s="41">
        <f t="shared" si="1"/>
        <v>-4.6549658687455935</v>
      </c>
      <c r="D7" s="31">
        <f t="shared" si="2"/>
        <v>8.568085404129281</v>
      </c>
      <c r="E7" s="29">
        <f>E6+4*I*dx/3</f>
        <v>1.1421641723029512</v>
      </c>
    </row>
    <row r="8" spans="1:5" ht="12.75">
      <c r="A8" s="29">
        <f t="shared" si="3"/>
        <v>0.02487562189054726</v>
      </c>
      <c r="B8" s="29">
        <f t="shared" si="0"/>
        <v>0.6698341247999451</v>
      </c>
      <c r="C8" s="41">
        <f t="shared" si="1"/>
        <v>-3.9818004549126647</v>
      </c>
      <c r="D8" s="31">
        <f t="shared" si="2"/>
        <v>7.144878871860064</v>
      </c>
      <c r="E8" s="29">
        <f>E7+2*I*dx/3</f>
        <v>1.1658619463389712</v>
      </c>
    </row>
    <row r="9" spans="1:5" ht="13.5" thickBot="1">
      <c r="A9" s="29">
        <f t="shared" si="3"/>
        <v>0.029850746268656712</v>
      </c>
      <c r="B9" s="29">
        <f t="shared" si="0"/>
        <v>0.6512722097164778</v>
      </c>
      <c r="C9" s="41">
        <f t="shared" si="1"/>
        <v>-3.5047142923493966</v>
      </c>
      <c r="D9" s="31">
        <f t="shared" si="2"/>
        <v>6.1717051750786025</v>
      </c>
      <c r="E9" s="29">
        <f>E8+4*I*dx/3</f>
        <v>1.206801947500355</v>
      </c>
    </row>
    <row r="10" spans="1:16" ht="12.75">
      <c r="A10" s="29">
        <f t="shared" si="3"/>
        <v>0.03482587064676616</v>
      </c>
      <c r="B10" s="29">
        <f t="shared" si="0"/>
        <v>0.6347665086894207</v>
      </c>
      <c r="C10" s="41">
        <f t="shared" si="1"/>
        <v>-3.146225646575417</v>
      </c>
      <c r="D10" s="31">
        <f t="shared" si="2"/>
        <v>5.4626423258546035</v>
      </c>
      <c r="E10" s="29">
        <f>E9+2*I*dx/3</f>
        <v>1.2249201641698562</v>
      </c>
      <c r="O10" s="15"/>
      <c r="P10" s="16"/>
    </row>
    <row r="11" spans="1:16" ht="12.75">
      <c r="A11" s="29">
        <f t="shared" si="3"/>
        <v>0.039800995024875614</v>
      </c>
      <c r="B11" s="29">
        <f t="shared" si="0"/>
        <v>0.619838459461532</v>
      </c>
      <c r="C11" s="41">
        <f t="shared" si="1"/>
        <v>-2.865467611808702</v>
      </c>
      <c r="D11" s="31">
        <f t="shared" si="2"/>
        <v>4.922288374826499</v>
      </c>
      <c r="E11" s="29">
        <f>E10+4*I*dx/3</f>
        <v>1.2575721600227683</v>
      </c>
      <c r="O11" s="17" t="s">
        <v>11</v>
      </c>
      <c r="P11" s="18"/>
    </row>
    <row r="12" spans="1:16" ht="12.75">
      <c r="A12" s="29">
        <f t="shared" si="3"/>
        <v>0.044776119402985065</v>
      </c>
      <c r="B12" s="29">
        <f t="shared" si="0"/>
        <v>0.6061653387346633</v>
      </c>
      <c r="C12" s="41">
        <f t="shared" si="1"/>
        <v>-2.638692230477756</v>
      </c>
      <c r="D12" s="31">
        <f t="shared" si="2"/>
        <v>4.496484686638453</v>
      </c>
      <c r="E12" s="29">
        <f>E11+2*I*dx/3</f>
        <v>1.272485873742962</v>
      </c>
      <c r="O12" s="17" t="s">
        <v>13</v>
      </c>
      <c r="P12" s="18"/>
    </row>
    <row r="13" spans="1:16" ht="12.75">
      <c r="A13" s="29">
        <f t="shared" si="3"/>
        <v>0.049751243781094516</v>
      </c>
      <c r="B13" s="29">
        <f t="shared" si="0"/>
        <v>0.5935181272703174</v>
      </c>
      <c r="C13" s="41">
        <f t="shared" si="1"/>
        <v>-2.4510856925599867</v>
      </c>
      <c r="D13" s="31">
        <f t="shared" si="2"/>
        <v>4.152129698414775</v>
      </c>
      <c r="E13" s="29">
        <f>E12+4*I*dx/3</f>
        <v>1.3000290226545028</v>
      </c>
      <c r="O13" s="17" t="s">
        <v>12</v>
      </c>
      <c r="P13" s="18"/>
    </row>
    <row r="14" spans="1:16" ht="12.75">
      <c r="A14" s="29">
        <f t="shared" si="3"/>
        <v>0.05472636815920397</v>
      </c>
      <c r="B14" s="29">
        <f t="shared" si="0"/>
        <v>0.5817278118608842</v>
      </c>
      <c r="C14" s="41">
        <f t="shared" si="1"/>
        <v>-2.2928920858898807</v>
      </c>
      <c r="D14" s="31">
        <f t="shared" si="2"/>
        <v>3.867816595836781</v>
      </c>
      <c r="E14" s="29">
        <f>E13+2*I*dx/3</f>
        <v>1.312857601745172</v>
      </c>
      <c r="O14" s="17"/>
      <c r="P14" s="18"/>
    </row>
    <row r="15" spans="1:16" ht="12.75">
      <c r="A15" s="29">
        <f t="shared" si="3"/>
        <v>0.05970149253731342</v>
      </c>
      <c r="B15" s="29">
        <f t="shared" si="0"/>
        <v>0.5706657292143242</v>
      </c>
      <c r="C15" s="41">
        <f t="shared" si="1"/>
        <v>-2.157404710698022</v>
      </c>
      <c r="D15" s="31">
        <f t="shared" si="2"/>
        <v>3.6290695959218353</v>
      </c>
      <c r="E15" s="29">
        <f>E14+4*I*dx/3</f>
        <v>1.3369310319005407</v>
      </c>
      <c r="O15" s="17" t="s">
        <v>23</v>
      </c>
      <c r="P15" s="18"/>
    </row>
    <row r="16" spans="1:16" ht="12.75">
      <c r="A16" s="29">
        <f t="shared" si="3"/>
        <v>0.06467661691542287</v>
      </c>
      <c r="B16" s="29">
        <f t="shared" si="0"/>
        <v>0.5602314288839269</v>
      </c>
      <c r="C16" s="41">
        <f t="shared" si="1"/>
        <v>-2.0398496029460937</v>
      </c>
      <c r="D16" s="31">
        <f t="shared" si="2"/>
        <v>3.425738931449106</v>
      </c>
      <c r="E16" s="29">
        <f>E15+2*I*dx/3</f>
        <v>1.3482933500811347</v>
      </c>
      <c r="O16" s="17"/>
      <c r="P16" s="18"/>
    </row>
    <row r="17" spans="1:16" ht="12.75">
      <c r="A17" s="29">
        <f t="shared" si="3"/>
        <v>0.06965174129353233</v>
      </c>
      <c r="B17" s="29">
        <f t="shared" si="0"/>
        <v>0.5503448276065215</v>
      </c>
      <c r="C17" s="41">
        <f t="shared" si="1"/>
        <v>-1.9367290639519112</v>
      </c>
      <c r="D17" s="31">
        <f t="shared" si="2"/>
        <v>3.2504915219840242</v>
      </c>
      <c r="E17" s="29">
        <f>E16+4*I*dx/3</f>
        <v>1.3698554828969491</v>
      </c>
      <c r="O17" s="17" t="s">
        <v>17</v>
      </c>
      <c r="P17" s="18"/>
    </row>
    <row r="18" spans="1:16" ht="13.5" thickBot="1">
      <c r="A18" s="29">
        <f t="shared" si="3"/>
        <v>0.07462686567164178</v>
      </c>
      <c r="B18" s="29">
        <f t="shared" si="0"/>
        <v>0.5409409427139694</v>
      </c>
      <c r="C18" s="41">
        <f t="shared" si="1"/>
        <v>-1.8454174102898426</v>
      </c>
      <c r="D18" s="31">
        <f t="shared" si="2"/>
        <v>3.0978939534389878</v>
      </c>
      <c r="E18" s="29">
        <f>E17+2*I*dx/3</f>
        <v>1.3801304213826506</v>
      </c>
      <c r="O18" s="19"/>
      <c r="P18" s="20"/>
    </row>
    <row r="19" spans="1:5" ht="12.75">
      <c r="A19" s="29">
        <f t="shared" si="3"/>
        <v>0.07960199004975124</v>
      </c>
      <c r="B19" s="29">
        <f t="shared" si="0"/>
        <v>0.5319662431974683</v>
      </c>
      <c r="C19" s="41">
        <f t="shared" si="1"/>
        <v>-1.7639022209495412</v>
      </c>
      <c r="D19" s="31">
        <f t="shared" si="2"/>
        <v>2.9638327414534205</v>
      </c>
      <c r="E19" s="29">
        <f>E18+4*I*dx/3</f>
        <v>1.3997910034155092</v>
      </c>
    </row>
    <row r="20" spans="1:5" ht="12.75">
      <c r="A20" s="29">
        <f t="shared" si="3"/>
        <v>0.0845771144278607</v>
      </c>
      <c r="B20" s="29">
        <f t="shared" si="0"/>
        <v>0.5233760525757951</v>
      </c>
      <c r="C20" s="41">
        <f t="shared" si="1"/>
        <v>-1.690613178216444</v>
      </c>
      <c r="D20" s="31">
        <f t="shared" si="2"/>
        <v>2.8451352377982695</v>
      </c>
      <c r="E20" s="29">
        <f>E19+2*I*dx/3</f>
        <v>1.4092276045359016</v>
      </c>
    </row>
    <row r="21" spans="1:5" ht="12.75">
      <c r="A21" s="29">
        <f t="shared" si="3"/>
        <v>0.08955223880597016</v>
      </c>
      <c r="B21" s="29">
        <f t="shared" si="0"/>
        <v>0.5151326570015932</v>
      </c>
      <c r="C21" s="41">
        <f t="shared" si="1"/>
        <v>-1.6243055990446622</v>
      </c>
      <c r="D21" s="31">
        <f t="shared" si="2"/>
        <v>2.739314428669674</v>
      </c>
      <c r="E21" s="29">
        <f>E20+4*I*dx/3</f>
        <v>1.4273988445270769</v>
      </c>
    </row>
    <row r="22" spans="1:5" ht="12.75">
      <c r="A22" s="29">
        <f t="shared" si="3"/>
        <v>0.09452736318407962</v>
      </c>
      <c r="B22" s="29">
        <f t="shared" si="0"/>
        <v>0.5072038989713419</v>
      </c>
      <c r="C22" s="41">
        <f t="shared" si="1"/>
        <v>-1.563979204843583</v>
      </c>
      <c r="D22" s="31">
        <f t="shared" si="2"/>
        <v>2.6443927360151758</v>
      </c>
      <c r="E22" s="29">
        <f>E21+2*I*dx/3</f>
        <v>1.4361696330379066</v>
      </c>
    </row>
    <row r="23" spans="1:5" ht="12.75">
      <c r="A23" s="29">
        <f t="shared" si="3"/>
        <v>0.09950248756218907</v>
      </c>
      <c r="B23" s="29">
        <f t="shared" si="0"/>
        <v>0.4995621132628719</v>
      </c>
      <c r="C23" s="41">
        <f t="shared" si="1"/>
        <v>-1.5088202285124404</v>
      </c>
      <c r="D23" s="31">
        <f t="shared" si="2"/>
        <v>2.5587776329006444</v>
      </c>
      <c r="E23" s="29">
        <f>E22+4*I*dx/3</f>
        <v>1.4531432823440469</v>
      </c>
    </row>
    <row r="24" spans="1:5" ht="12.75">
      <c r="A24" s="29">
        <f t="shared" si="3"/>
        <v>0.10447761194029853</v>
      </c>
      <c r="B24" s="29">
        <f t="shared" si="0"/>
        <v>0.4921833090451009</v>
      </c>
      <c r="C24" s="41">
        <f t="shared" si="1"/>
        <v>-1.4581593554562098</v>
      </c>
      <c r="D24" s="31">
        <f t="shared" si="2"/>
        <v>2.4811720924474776</v>
      </c>
      <c r="E24" s="29">
        <f>E23+2*I*dx/3</f>
        <v>1.4613727088529938</v>
      </c>
    </row>
    <row r="25" spans="1:16" ht="12.75">
      <c r="A25" s="29">
        <f t="shared" si="3"/>
        <v>0.10945273631840799</v>
      </c>
      <c r="B25" s="29">
        <f t="shared" si="0"/>
        <v>0.48504653231497363</v>
      </c>
      <c r="C25" s="41">
        <f t="shared" si="1"/>
        <v>-1.411440640973049</v>
      </c>
      <c r="D25" s="31">
        <f t="shared" si="2"/>
        <v>2.410508974774752</v>
      </c>
      <c r="E25" s="29">
        <f>E24+4*I*dx/3</f>
        <v>1.4773628181383984</v>
      </c>
      <c r="O25" s="33" t="s">
        <v>16</v>
      </c>
      <c r="P25" s="34">
        <f>$E$203</f>
        <v>2.633454706538012</v>
      </c>
    </row>
    <row r="26" spans="1:5" ht="12.75">
      <c r="A26" s="29">
        <f t="shared" si="3"/>
        <v>0.11442786069651745</v>
      </c>
      <c r="B26" s="29">
        <f t="shared" si="0"/>
        <v>0.4781333625947083</v>
      </c>
      <c r="C26" s="41">
        <f t="shared" si="1"/>
        <v>-1.3681981841538728</v>
      </c>
      <c r="D26" s="31">
        <f t="shared" si="2"/>
        <v>2.345902190560236</v>
      </c>
      <c r="E26" s="29">
        <f>E25+2*I*dx/3</f>
        <v>1.4851435882563429</v>
      </c>
    </row>
    <row r="27" spans="1:5" ht="12.75">
      <c r="A27" s="29">
        <f t="shared" si="3"/>
        <v>0.1194029850746269</v>
      </c>
      <c r="B27" s="29">
        <f t="shared" si="0"/>
        <v>0.4714275110647016</v>
      </c>
      <c r="C27" s="41">
        <f t="shared" si="1"/>
        <v>-1.328038378449937</v>
      </c>
      <c r="D27" s="31">
        <f t="shared" si="2"/>
        <v>2.2866098317033368</v>
      </c>
      <c r="E27" s="29">
        <f>E26+4*I*dx/3</f>
        <v>1.5003118126789188</v>
      </c>
    </row>
    <row r="28" spans="1:5" ht="12.75">
      <c r="A28" s="29">
        <f t="shared" si="3"/>
        <v>0.12437810945273636</v>
      </c>
      <c r="B28" s="29">
        <f t="shared" si="0"/>
        <v>0.46491449635419146</v>
      </c>
      <c r="C28" s="41">
        <f t="shared" si="1"/>
        <v>-1.2906262347936897</v>
      </c>
      <c r="D28" s="31">
        <f t="shared" si="2"/>
        <v>2.232005975749078</v>
      </c>
      <c r="E28" s="29">
        <f>E27+2*I*dx/3</f>
        <v>1.5077148175736088</v>
      </c>
    </row>
    <row r="29" spans="1:5" ht="13.5" thickBot="1">
      <c r="A29" s="29">
        <f t="shared" si="3"/>
        <v>0.12935323383084582</v>
      </c>
      <c r="B29" s="29">
        <f t="shared" si="0"/>
        <v>0.4585813805057698</v>
      </c>
      <c r="C29" s="41">
        <f t="shared" si="1"/>
        <v>-1.2556747213654635</v>
      </c>
      <c r="D29" s="31">
        <f t="shared" si="2"/>
        <v>2.1815588689343057</v>
      </c>
      <c r="E29" s="29">
        <f>E28+4*I*dx/3</f>
        <v>1.5221861865217634</v>
      </c>
    </row>
    <row r="30" spans="1:16" ht="12.75">
      <c r="A30" s="29">
        <f t="shared" si="3"/>
        <v>0.13432835820895528</v>
      </c>
      <c r="B30" s="29">
        <f t="shared" si="0"/>
        <v>0.4524165520816412</v>
      </c>
      <c r="C30" s="41">
        <f t="shared" si="1"/>
        <v>-1.2229363670176672</v>
      </c>
      <c r="D30" s="31">
        <f t="shared" si="2"/>
        <v>2.134813862560065</v>
      </c>
      <c r="E30" s="29">
        <f>E29+2*I*dx/3</f>
        <v>1.529266829515329</v>
      </c>
      <c r="O30" s="5" t="s">
        <v>18</v>
      </c>
      <c r="P30" s="22">
        <v>0.05</v>
      </c>
    </row>
    <row r="31" spans="1:18" ht="12.75">
      <c r="A31" s="29">
        <f t="shared" si="3"/>
        <v>0.13930348258706474</v>
      </c>
      <c r="B31" s="29">
        <f t="shared" si="0"/>
        <v>0.44640954657612353</v>
      </c>
      <c r="C31" s="41">
        <f t="shared" si="1"/>
        <v>-1.1921965836235622</v>
      </c>
      <c r="D31" s="31">
        <f t="shared" si="2"/>
        <v>2.0913799347769446</v>
      </c>
      <c r="E31" s="29">
        <f>E30+4*I*dx/3</f>
        <v>1.5431399965785262</v>
      </c>
      <c r="O31" s="4" t="s">
        <v>19</v>
      </c>
      <c r="P31" s="21">
        <v>1</v>
      </c>
      <c r="R31" s="1"/>
    </row>
    <row r="32" spans="1:16" ht="13.5" thickBot="1">
      <c r="A32" s="29">
        <f t="shared" si="3"/>
        <v>0.1442786069651742</v>
      </c>
      <c r="B32" s="29">
        <f t="shared" si="0"/>
        <v>0.44055089662608926</v>
      </c>
      <c r="C32" s="41">
        <f t="shared" si="1"/>
        <v>-1.1632683080498896</v>
      </c>
      <c r="D32" s="31">
        <f t="shared" si="2"/>
        <v>2.0509189471924736</v>
      </c>
      <c r="E32" s="29">
        <f>E31+2*I*dx/3</f>
        <v>1.5499423811463287</v>
      </c>
      <c r="O32" s="6" t="s">
        <v>20</v>
      </c>
      <c r="P32" s="7">
        <v>0.05</v>
      </c>
    </row>
    <row r="33" spans="1:5" ht="13.5" thickBot="1">
      <c r="A33" s="29">
        <f t="shared" si="3"/>
        <v>0.14925373134328365</v>
      </c>
      <c r="B33" s="29">
        <f t="shared" si="0"/>
        <v>0.43483200622691953</v>
      </c>
      <c r="C33" s="41">
        <f t="shared" si="1"/>
        <v>-1.1359876674838911</v>
      </c>
      <c r="D33" s="31">
        <f t="shared" si="2"/>
        <v>2.0131370091053435</v>
      </c>
      <c r="E33" s="29">
        <f>E32+4*I*dx/3</f>
        <v>1.5632965238269612</v>
      </c>
    </row>
    <row r="34" spans="1:16" ht="12.75">
      <c r="A34" s="29">
        <f t="shared" si="3"/>
        <v>0.1542288557213931</v>
      </c>
      <c r="B34" s="29">
        <f t="shared" si="0"/>
        <v>0.4292450444415812</v>
      </c>
      <c r="C34" s="41">
        <f t="shared" si="1"/>
        <v>-1.1102104458120203</v>
      </c>
      <c r="D34" s="31">
        <f t="shared" si="2"/>
        <v>1.9777774815784745</v>
      </c>
      <c r="E34" s="29">
        <f>E33+2*I*dx/3</f>
        <v>1.5698563164690125</v>
      </c>
      <c r="O34" s="15"/>
      <c r="P34" s="16"/>
    </row>
    <row r="35" spans="1:16" ht="12.75">
      <c r="A35" s="29">
        <f t="shared" si="3"/>
        <v>0.15920398009950257</v>
      </c>
      <c r="B35" s="29">
        <f t="shared" si="0"/>
        <v>0.42378285505572977</v>
      </c>
      <c r="C35" s="41">
        <f t="shared" si="1"/>
        <v>-1.0858091825043585</v>
      </c>
      <c r="D35" s="31">
        <f t="shared" si="2"/>
        <v>1.9446152687390732</v>
      </c>
      <c r="E35" s="29">
        <f>E34+4*I*dx/3</f>
        <v>1.5827559202417427</v>
      </c>
      <c r="O35" s="17" t="s">
        <v>21</v>
      </c>
      <c r="P35" s="18"/>
    </row>
    <row r="36" spans="1:16" ht="12.75">
      <c r="A36" s="29">
        <f t="shared" si="3"/>
        <v>0.16417910447761203</v>
      </c>
      <c r="B36" s="29">
        <f t="shared" si="0"/>
        <v>0.4184388793670346</v>
      </c>
      <c r="C36" s="41">
        <f t="shared" si="1"/>
        <v>-1.0626707749747817</v>
      </c>
      <c r="D36" s="31">
        <f t="shared" si="2"/>
        <v>1.91345212788112</v>
      </c>
      <c r="E36" s="29">
        <f>E35+2*I*dx/3</f>
        <v>1.5891023617935873</v>
      </c>
      <c r="O36" s="17" t="s">
        <v>22</v>
      </c>
      <c r="P36" s="18"/>
    </row>
    <row r="37" spans="1:16" ht="13.5" thickBot="1">
      <c r="A37" s="29">
        <f t="shared" si="3"/>
        <v>0.16915422885572148</v>
      </c>
      <c r="B37" s="29">
        <f t="shared" si="0"/>
        <v>0.41320708986228893</v>
      </c>
      <c r="C37" s="41">
        <f t="shared" si="1"/>
        <v>-1.0406944847442339</v>
      </c>
      <c r="D37" s="31">
        <f t="shared" si="2"/>
        <v>1.884112792148826</v>
      </c>
      <c r="E37" s="29">
        <f>E36+4*I*dx/3</f>
        <v>1.601600622438024</v>
      </c>
      <c r="O37" s="19"/>
      <c r="P37" s="20"/>
    </row>
    <row r="38" spans="1:5" ht="12.75">
      <c r="A38" s="29">
        <f t="shared" si="3"/>
        <v>0.17412935323383094</v>
      </c>
      <c r="B38" s="29">
        <f t="shared" si="0"/>
        <v>0.408081932974381</v>
      </c>
      <c r="C38" s="41">
        <f t="shared" si="1"/>
        <v>-1.01979026976128</v>
      </c>
      <c r="D38" s="31">
        <f t="shared" si="2"/>
        <v>1.8564417460037008</v>
      </c>
      <c r="E38" s="29">
        <f>E37+2*I*dx/3</f>
        <v>1.6077579748294126</v>
      </c>
    </row>
    <row r="39" spans="1:5" ht="12.75">
      <c r="A39" s="29">
        <f t="shared" si="3"/>
        <v>0.1791044776119404</v>
      </c>
      <c r="B39" s="29">
        <f t="shared" si="0"/>
        <v>0.403058279454118</v>
      </c>
      <c r="C39" s="41">
        <f t="shared" si="1"/>
        <v>-0.9998773819143515</v>
      </c>
      <c r="D39" s="31">
        <f t="shared" si="2"/>
        <v>1.8303005286528868</v>
      </c>
      <c r="E39" s="29">
        <f>E38+4*I*dx/3</f>
        <v>1.6198992718685694</v>
      </c>
    </row>
    <row r="40" spans="1:5" ht="12.75">
      <c r="A40" s="29">
        <f t="shared" si="3"/>
        <v>0.18407960199004986</v>
      </c>
      <c r="B40" s="29">
        <f t="shared" si="0"/>
        <v>0.3981313811621128</v>
      </c>
      <c r="C40" s="41">
        <f t="shared" si="1"/>
        <v>-0.980883181511475</v>
      </c>
      <c r="D40" s="31">
        <f t="shared" si="2"/>
        <v>1.8055654671991563</v>
      </c>
      <c r="E40" s="29">
        <f>E39+2*I*dx/3</f>
        <v>1.625887880383326</v>
      </c>
    </row>
    <row r="41" spans="1:5" ht="12.75">
      <c r="A41" s="29">
        <f t="shared" si="3"/>
        <v>0.18905472636815931</v>
      </c>
      <c r="B41" s="29">
        <f t="shared" si="0"/>
        <v>0.39329683330041043</v>
      </c>
      <c r="C41" s="41">
        <f t="shared" si="1"/>
        <v>-0.9627421303154006</v>
      </c>
      <c r="D41" s="31">
        <f t="shared" si="2"/>
        <v>1.782125761644944</v>
      </c>
      <c r="E41" s="29">
        <f>E40+4*I*dx/3</f>
        <v>1.6377096101454816</v>
      </c>
    </row>
    <row r="42" spans="1:5" ht="12.75">
      <c r="A42" s="29">
        <f t="shared" si="3"/>
        <v>0.19402985074626877</v>
      </c>
      <c r="B42" s="29">
        <f t="shared" si="0"/>
        <v>0.38855054127490984</v>
      </c>
      <c r="C42" s="41">
        <f t="shared" si="1"/>
        <v>-0.945394932336485</v>
      </c>
      <c r="D42" s="31">
        <f t="shared" si="2"/>
        <v>1.759881859617175</v>
      </c>
      <c r="E42" s="29">
        <f>E41+2*I*dx/3</f>
        <v>1.643546697573731</v>
      </c>
    </row>
    <row r="43" spans="1:5" ht="12.75">
      <c r="A43" s="29">
        <f t="shared" si="3"/>
        <v>0.19900497512437823</v>
      </c>
      <c r="B43" s="29">
        <f t="shared" si="0"/>
        <v>0.38388869151744875</v>
      </c>
      <c r="C43" s="41">
        <f t="shared" si="1"/>
        <v>-0.9287877975374452</v>
      </c>
      <c r="D43" s="31">
        <f t="shared" si="2"/>
        <v>1.7387440709216049</v>
      </c>
      <c r="E43" s="29">
        <f>E42+4*I*dx/3</f>
        <v>1.6550806549264447</v>
      </c>
    </row>
    <row r="44" spans="1:5" ht="12.75">
      <c r="A44" s="29">
        <f t="shared" si="3"/>
        <v>0.2039800995024877</v>
      </c>
      <c r="B44" s="29">
        <f t="shared" si="0"/>
        <v>0.37930772570792837</v>
      </c>
      <c r="C44" s="41">
        <f t="shared" si="1"/>
        <v>-0.9128718082880949</v>
      </c>
      <c r="D44" s="31">
        <f t="shared" si="2"/>
        <v>1.7186313816263927</v>
      </c>
      <c r="E44" s="29">
        <f>E43+2*I*dx/3</f>
        <v>1.6607809248489203</v>
      </c>
    </row>
    <row r="45" spans="1:5" ht="12.75">
      <c r="A45" s="29">
        <f t="shared" si="3"/>
        <v>0.20895522388059715</v>
      </c>
      <c r="B45" s="29">
        <f t="shared" si="0"/>
        <v>0.37480431792757407</v>
      </c>
      <c r="C45" s="41">
        <f t="shared" si="1"/>
        <v>-0.8976023721182681</v>
      </c>
      <c r="D45" s="31">
        <f t="shared" si="2"/>
        <v>1.6994704349380725</v>
      </c>
      <c r="E45" s="29">
        <f>E44+4*I*dx/3</f>
        <v>1.6720543605699025</v>
      </c>
    </row>
    <row r="46" spans="1:5" ht="12.75">
      <c r="A46" s="29">
        <f t="shared" si="3"/>
        <v>0.2139303482587066</v>
      </c>
      <c r="B46" s="29">
        <f t="shared" si="0"/>
        <v>0.37037535434865154</v>
      </c>
      <c r="C46" s="41">
        <f t="shared" si="1"/>
        <v>-0.8829387472738671</v>
      </c>
      <c r="D46" s="31">
        <f t="shared" si="2"/>
        <v>1.681194652134776</v>
      </c>
      <c r="E46" s="29">
        <f>E45+2*I*dx/3</f>
        <v>1.677630462235358</v>
      </c>
    </row>
    <row r="47" spans="1:5" ht="12.75">
      <c r="A47" s="29">
        <f t="shared" si="3"/>
        <v>0.21890547263681606</v>
      </c>
      <c r="B47" s="29">
        <f t="shared" si="0"/>
        <v>0.3660179151269879</v>
      </c>
      <c r="C47" s="41">
        <f t="shared" si="1"/>
        <v>-0.8688436299509683</v>
      </c>
      <c r="D47" s="31">
        <f t="shared" si="2"/>
        <v>1.6637434716120898</v>
      </c>
      <c r="E47" s="29">
        <f>E46+4*I*dx/3</f>
        <v>1.6886669031747417</v>
      </c>
    </row>
    <row r="48" spans="1:5" ht="12.75">
      <c r="A48" s="29">
        <f t="shared" si="3"/>
        <v>0.22388059701492552</v>
      </c>
      <c r="B48" s="29">
        <f t="shared" si="0"/>
        <v>0.3617292582140723</v>
      </c>
      <c r="C48" s="41">
        <f t="shared" si="1"/>
        <v>-0.8552827939931426</v>
      </c>
      <c r="D48" s="31">
        <f t="shared" si="2"/>
        <v>1.647061687942123</v>
      </c>
      <c r="E48" s="29">
        <f>E47+2*I*dx/3</f>
        <v>1.6941297943453624</v>
      </c>
    </row>
    <row r="49" spans="1:5" ht="12.75">
      <c r="A49" s="29">
        <f t="shared" si="3"/>
        <v>0.22885572139303498</v>
      </c>
      <c r="B49" s="29">
        <f t="shared" si="0"/>
        <v>0.35750680484737796</v>
      </c>
      <c r="C49" s="41">
        <f t="shared" si="1"/>
        <v>-0.8422247753848495</v>
      </c>
      <c r="D49" s="31">
        <f t="shared" si="2"/>
        <v>1.6310988759492764</v>
      </c>
      <c r="E49" s="29">
        <f>E48+4*I*dx/3</f>
        <v>1.7049496873864853</v>
      </c>
    </row>
    <row r="50" spans="1:5" ht="12.75">
      <c r="A50" s="29">
        <f t="shared" si="3"/>
        <v>0.23383084577114444</v>
      </c>
      <c r="B50" s="29">
        <f t="shared" si="0"/>
        <v>0.35334812651244407</v>
      </c>
      <c r="C50" s="41">
        <f t="shared" si="1"/>
        <v>-0.8296405951340341</v>
      </c>
      <c r="D50" s="31">
        <f t="shared" si="2"/>
        <v>1.6158088873227896</v>
      </c>
      <c r="E50" s="29">
        <f>E49+2*I*dx/3</f>
        <v>1.710308920843609</v>
      </c>
    </row>
    <row r="51" spans="1:5" ht="12.75">
      <c r="A51" s="29">
        <f t="shared" si="3"/>
        <v>0.2388059701492539</v>
      </c>
      <c r="B51" s="29">
        <f t="shared" si="0"/>
        <v>0.34925093319948974</v>
      </c>
      <c r="C51" s="41">
        <f t="shared" si="1"/>
        <v>-0.8175035151681403</v>
      </c>
      <c r="D51" s="31">
        <f t="shared" si="2"/>
        <v>1.6011494093370922</v>
      </c>
      <c r="E51" s="29">
        <f>E50+4*I*dx/3</f>
        <v>1.7209301441227938</v>
      </c>
    </row>
    <row r="52" spans="1:5" ht="12.75">
      <c r="A52" s="29">
        <f t="shared" si="3"/>
        <v>0.24378109452736335</v>
      </c>
      <c r="B52" s="29">
        <f t="shared" si="0"/>
        <v>0.3452130628018937</v>
      </c>
      <c r="C52" s="41">
        <f t="shared" si="1"/>
        <v>-0.80578882271522</v>
      </c>
      <c r="D52" s="31">
        <f t="shared" si="2"/>
        <v>1.5870815769301785</v>
      </c>
      <c r="E52" s="29">
        <f>E51+2*I*dx/3</f>
        <v>1.726194096285083</v>
      </c>
    </row>
    <row r="53" spans="1:5" ht="12.75">
      <c r="A53" s="29">
        <f t="shared" si="3"/>
        <v>0.2487562189054728</v>
      </c>
      <c r="B53" s="29">
        <f t="shared" si="0"/>
        <v>0.3412324715246119</v>
      </c>
      <c r="C53" s="41">
        <f t="shared" si="1"/>
        <v>-0.7944736393413174</v>
      </c>
      <c r="D53" s="31">
        <f t="shared" si="2"/>
        <v>1.573569630771082</v>
      </c>
      <c r="E53" s="29">
        <f>E52+4*I*dx/3</f>
        <v>1.7366323691260188</v>
      </c>
    </row>
    <row r="54" spans="1:5" ht="12.75">
      <c r="A54" s="29">
        <f t="shared" si="3"/>
        <v>0.25373134328358227</v>
      </c>
      <c r="B54" s="29">
        <f t="shared" si="0"/>
        <v>0.337307225188166</v>
      </c>
      <c r="C54" s="41">
        <f t="shared" si="1"/>
        <v>-0.7835367513951678</v>
      </c>
      <c r="D54" s="31">
        <f t="shared" si="2"/>
        <v>1.5605806150878725</v>
      </c>
      <c r="E54" s="29">
        <f>E53+2*I*dx/3</f>
        <v>1.7418084242341045</v>
      </c>
    </row>
    <row r="55" spans="1:5" ht="12.75">
      <c r="A55" s="29">
        <f t="shared" si="3"/>
        <v>0.2587064676616917</v>
      </c>
      <c r="B55" s="29">
        <f t="shared" si="0"/>
        <v>0.3334354913287616</v>
      </c>
      <c r="C55" s="41">
        <f t="shared" si="1"/>
        <v>-0.7729584590937625</v>
      </c>
      <c r="D55" s="31">
        <f t="shared" si="2"/>
        <v>1.5480841099730995</v>
      </c>
      <c r="E55" s="29">
        <f>E54+4*I*dx/3</f>
        <v>1.7520776388939592</v>
      </c>
    </row>
    <row r="56" spans="1:5" ht="12.75">
      <c r="A56" s="29">
        <f t="shared" si="3"/>
        <v>0.2636815920398011</v>
      </c>
      <c r="B56" s="29">
        <f t="shared" si="0"/>
        <v>0.32961553200782834</v>
      </c>
      <c r="C56" s="41">
        <f t="shared" si="1"/>
        <v>-0.7627204418854324</v>
      </c>
      <c r="D56" s="31">
        <f t="shared" si="2"/>
        <v>1.5360519936706083</v>
      </c>
      <c r="E56" s="29">
        <f>E55+2*I*dx/3</f>
        <v>1.7571723387071287</v>
      </c>
    </row>
    <row r="57" spans="1:5" ht="12.75">
      <c r="A57" s="29">
        <f t="shared" si="3"/>
        <v>0.26865671641791056</v>
      </c>
      <c r="B57" s="29">
        <f t="shared" si="0"/>
        <v>0.32584569725516566</v>
      </c>
      <c r="C57" s="41">
        <f t="shared" si="1"/>
        <v>-0.7528056380650646</v>
      </c>
      <c r="D57" s="31">
        <f t="shared" si="2"/>
        <v>1.5244582310051364</v>
      </c>
      <c r="E57" s="29">
        <f>E56+4*I*dx/3</f>
        <v>1.7672848311184397</v>
      </c>
    </row>
    <row r="58" spans="1:5" ht="12.75">
      <c r="A58" s="29">
        <f t="shared" si="3"/>
        <v>0.27363184079602</v>
      </c>
      <c r="B58" s="29">
        <f t="shared" si="0"/>
        <v>0.3221244190792255</v>
      </c>
      <c r="C58" s="41">
        <f t="shared" si="1"/>
        <v>-0.7431981369004125</v>
      </c>
      <c r="D58" s="31">
        <f t="shared" si="2"/>
        <v>1.5132786846673454</v>
      </c>
      <c r="E58" s="29">
        <f>E57+2*I*dx/3</f>
        <v>1.7723039975684143</v>
      </c>
    </row>
    <row r="59" spans="1:5" ht="12.75">
      <c r="A59" s="29">
        <f t="shared" si="3"/>
        <v>0.2786069651741294</v>
      </c>
      <c r="B59" s="29">
        <f t="shared" si="0"/>
        <v>0.3184502059861155</v>
      </c>
      <c r="C59" s="41">
        <f t="shared" si="1"/>
        <v>-0.7338830817685219</v>
      </c>
      <c r="D59" s="31">
        <f t="shared" si="2"/>
        <v>1.5024909465307015</v>
      </c>
      <c r="E59" s="29">
        <f>E58+4*I*dx/3</f>
        <v>1.7822707700163791</v>
      </c>
    </row>
    <row r="60" spans="1:5" ht="12.75">
      <c r="A60" s="29">
        <f t="shared" si="3"/>
        <v>0.28358208955223885</v>
      </c>
      <c r="B60" s="29">
        <f t="shared" si="0"/>
        <v>0.31482163795584894</v>
      </c>
      <c r="C60" s="41">
        <f t="shared" si="1"/>
        <v>-0.7248465830046017</v>
      </c>
      <c r="D60" s="31">
        <f t="shared" si="2"/>
        <v>1.4920741865680345</v>
      </c>
      <c r="E60" s="29">
        <f>E59+2*I*dx/3</f>
        <v>1.7872196064560741</v>
      </c>
    </row>
    <row r="61" spans="1:5" ht="12.75">
      <c r="A61" s="29">
        <f t="shared" si="3"/>
        <v>0.2885572139303483</v>
      </c>
      <c r="B61" s="29">
        <f t="shared" si="0"/>
        <v>0.3112373618303874</v>
      </c>
      <c r="C61" s="41">
        <f t="shared" si="1"/>
        <v>-0.7160756393384075</v>
      </c>
      <c r="D61" s="31">
        <f t="shared" si="2"/>
        <v>1.4820090172670404</v>
      </c>
      <c r="E61" s="29">
        <f>E60+4*I*dx/3</f>
        <v>1.7970505120432518</v>
      </c>
    </row>
    <row r="62" spans="1:5" ht="12.75">
      <c r="A62" s="29">
        <f t="shared" si="3"/>
        <v>0.2935323383084577</v>
      </c>
      <c r="B62" s="29">
        <f t="shared" si="0"/>
        <v>0.30769608707323826</v>
      </c>
      <c r="C62" s="41">
        <f t="shared" si="1"/>
        <v>-0.7075580669404022</v>
      </c>
      <c r="D62" s="31">
        <f t="shared" si="2"/>
        <v>1.4722773717254602</v>
      </c>
      <c r="E62" s="29">
        <f>E61+2*I*dx/3</f>
        <v>1.8019336874055254</v>
      </c>
    </row>
    <row r="63" spans="1:5" ht="12.75">
      <c r="A63" s="29">
        <f t="shared" si="3"/>
        <v>0.29850746268656714</v>
      </c>
      <c r="B63" s="29">
        <f t="shared" si="0"/>
        <v>0.3041965818649176</v>
      </c>
      <c r="C63" s="41">
        <f t="shared" si="1"/>
        <v>-0.6992824352257577</v>
      </c>
      <c r="D63" s="31">
        <f t="shared" si="2"/>
        <v>1.4628623938464336</v>
      </c>
      <c r="E63" s="29">
        <f>E62+4*I*dx/3</f>
        <v>1.8116375838821186</v>
      </c>
    </row>
    <row r="64" spans="1:5" ht="12.75">
      <c r="A64" s="29">
        <f t="shared" si="3"/>
        <v>0.30348258706467657</v>
      </c>
      <c r="B64" s="29">
        <f t="shared" si="0"/>
        <v>0.30073766950254777</v>
      </c>
      <c r="C64" s="41">
        <f t="shared" si="1"/>
        <v>-0.6912380086720717</v>
      </c>
      <c r="D64" s="31">
        <f t="shared" si="2"/>
        <v>1.4537483392593111</v>
      </c>
      <c r="E64" s="29">
        <f>E63+2*I*dx/3</f>
        <v>1.816459303083642</v>
      </c>
    </row>
    <row r="65" spans="1:5" ht="12.75">
      <c r="A65" s="29">
        <f t="shared" si="3"/>
        <v>0.308457711442786</v>
      </c>
      <c r="B65" s="29">
        <f t="shared" si="0"/>
        <v>0.2973182250753269</v>
      </c>
      <c r="C65" s="41">
        <f t="shared" si="1"/>
        <v>-0.6834146939993193</v>
      </c>
      <c r="D65" s="31">
        <f t="shared" si="2"/>
        <v>1.4449204857666282</v>
      </c>
      <c r="E65" s="29">
        <f>E64+4*I*dx/3</f>
        <v>1.826044181927865</v>
      </c>
    </row>
    <row r="66" spans="1:5" ht="12.75">
      <c r="A66" s="29">
        <f t="shared" si="3"/>
        <v>0.31343283582089543</v>
      </c>
      <c r="B66" s="29">
        <f t="shared" si="0"/>
        <v>0.2939371723906474</v>
      </c>
      <c r="C66" s="41">
        <f t="shared" si="1"/>
        <v>-0.6758029921403805</v>
      </c>
      <c r="D66" s="31">
        <f t="shared" si="2"/>
        <v>1.4363650522685751</v>
      </c>
      <c r="E66" s="29">
        <f>E65+2*I*dx/3</f>
        <v>1.830808245119469</v>
      </c>
    </row>
    <row r="67" spans="1:5" ht="12.75">
      <c r="A67" s="29">
        <f t="shared" si="3"/>
        <v>0.31840796019900486</v>
      </c>
      <c r="B67" s="29">
        <f t="shared" si="0"/>
        <v>0.2905934811283041</v>
      </c>
      <c r="C67" s="41">
        <f t="shared" si="1"/>
        <v>-0.6683939544994263</v>
      </c>
      <c r="D67" s="31">
        <f t="shared" si="2"/>
        <v>1.428069125245995</v>
      </c>
      <c r="E67" s="29">
        <f>E66+4*I*dx/3</f>
        <v>1.8402813404776512</v>
      </c>
    </row>
    <row r="68" spans="1:5" ht="12.75">
      <c r="A68" s="29">
        <f t="shared" si="3"/>
        <v>0.3233830845771143</v>
      </c>
      <c r="B68" s="29">
        <f aca="true" t="shared" si="4" ref="B68:B131">1-x^K</f>
        <v>0.2872861642025858</v>
      </c>
      <c r="C68" s="41">
        <f t="shared" si="1"/>
        <v>-0.6611791430551399</v>
      </c>
      <c r="D68" s="31">
        <f t="shared" si="2"/>
        <v>1.4200205919948716</v>
      </c>
      <c r="E68" s="29">
        <f>E67+2*I*dx/3</f>
        <v>1.8449911931874186</v>
      </c>
    </row>
    <row r="69" spans="1:5" ht="12.75">
      <c r="A69" s="29">
        <f t="shared" si="3"/>
        <v>0.3283582089552237</v>
      </c>
      <c r="B69" s="29">
        <f t="shared" si="4"/>
        <v>0.28401427531411594</v>
      </c>
      <c r="C69" s="41">
        <f aca="true" t="shared" si="5" ref="C69:C132">-K*x^(K-1)</f>
        <v>-0.654150593917558</v>
      </c>
      <c r="D69" s="31">
        <f aca="true" t="shared" si="6" ref="D69:D132">SQRT((1+yp^2)/(yo-y))</f>
        <v>1.4122080799021048</v>
      </c>
      <c r="E69" s="29">
        <f>E68+4*I*dx/3</f>
        <v>1.854359074314464</v>
      </c>
    </row>
    <row r="70" spans="1:5" ht="12.75">
      <c r="A70" s="29">
        <f aca="true" t="shared" si="7" ref="A70:A103">A69+dx</f>
        <v>0.33333333333333315</v>
      </c>
      <c r="B70" s="29">
        <f t="shared" si="4"/>
        <v>0.2807769066751358</v>
      </c>
      <c r="C70" s="41">
        <f t="shared" si="5"/>
        <v>-0.647300783992378</v>
      </c>
      <c r="D70" s="31">
        <f t="shared" si="6"/>
        <v>1.404620901136335</v>
      </c>
      <c r="E70" s="29">
        <f>E69+2*I*dx/3</f>
        <v>1.8590178501059609</v>
      </c>
    </row>
    <row r="71" spans="1:5" ht="12.75">
      <c r="A71" s="29">
        <f t="shared" si="7"/>
        <v>0.3383084577114426</v>
      </c>
      <c r="B71" s="29">
        <f t="shared" si="4"/>
        <v>0.2775731868935517</v>
      </c>
      <c r="C71" s="41">
        <f t="shared" si="5"/>
        <v>-0.6406226004458655</v>
      </c>
      <c r="D71" s="31">
        <f t="shared" si="6"/>
        <v>1.3972490022005606</v>
      </c>
      <c r="E71" s="29">
        <f>E70+4*I*dx/3</f>
        <v>1.868286500203477</v>
      </c>
    </row>
    <row r="72" spans="1:5" ht="12.75">
      <c r="A72" s="29">
        <f t="shared" si="7"/>
        <v>0.343283582089552</v>
      </c>
      <c r="B72" s="29">
        <f t="shared" si="4"/>
        <v>0.27440227900250314</v>
      </c>
      <c r="C72" s="41">
        <f t="shared" si="5"/>
        <v>-0.6341093126978127</v>
      </c>
      <c r="D72" s="31">
        <f t="shared" si="6"/>
        <v>1.390082917856823</v>
      </c>
      <c r="E72" s="29">
        <f>E71+2*I*dx/3</f>
        <v>1.872897057144959</v>
      </c>
    </row>
    <row r="73" spans="1:5" ht="12.75">
      <c r="A73" s="29">
        <f t="shared" si="7"/>
        <v>0.34825870646766144</v>
      </c>
      <c r="B73" s="29">
        <f t="shared" si="4"/>
        <v>0.2712633786234878</v>
      </c>
      <c r="C73" s="41">
        <f t="shared" si="5"/>
        <v>-0.627754546700053</v>
      </c>
      <c r="D73" s="31">
        <f t="shared" si="6"/>
        <v>1.3831137289887154</v>
      </c>
      <c r="E73" s="29">
        <f>E72+4*I*dx/3</f>
        <v>1.8820719409193452</v>
      </c>
    </row>
    <row r="74" spans="1:5" ht="12.75">
      <c r="A74" s="29">
        <f t="shared" si="7"/>
        <v>0.35323383084577087</v>
      </c>
      <c r="B74" s="29">
        <f t="shared" si="4"/>
        <v>0.2681557122522229</v>
      </c>
      <c r="C74" s="41">
        <f t="shared" si="5"/>
        <v>-0.6215522612843802</v>
      </c>
      <c r="D74" s="31">
        <f t="shared" si="6"/>
        <v>1.376333024015964</v>
      </c>
      <c r="E74" s="29">
        <f>E73+2*I*dx/3</f>
        <v>1.886636892906131</v>
      </c>
    </row>
    <row r="75" spans="1:5" ht="12.75">
      <c r="A75" s="29">
        <f t="shared" si="7"/>
        <v>0.3582089552238803</v>
      </c>
      <c r="B75" s="29">
        <f t="shared" si="4"/>
        <v>0.26507853565743555</v>
      </c>
      <c r="C75" s="41">
        <f t="shared" si="5"/>
        <v>-0.6154967263868982</v>
      </c>
      <c r="D75" s="31">
        <f t="shared" si="6"/>
        <v>1.3697328635178267</v>
      </c>
      <c r="E75" s="29">
        <f>E74+4*I*dx/3</f>
        <v>1.8957230147205113</v>
      </c>
    </row>
    <row r="76" spans="1:5" ht="12.75">
      <c r="A76" s="29">
        <f t="shared" si="7"/>
        <v>0.36318407960198973</v>
      </c>
      <c r="B76" s="29">
        <f t="shared" si="4"/>
        <v>0.26203113238368214</v>
      </c>
      <c r="C76" s="41">
        <f t="shared" si="5"/>
        <v>-0.6095825029762192</v>
      </c>
      <c r="D76" s="31">
        <f t="shared" si="6"/>
        <v>1.3633057477593722</v>
      </c>
      <c r="E76" s="29">
        <f>E75+2*I*dx/3</f>
        <v>1.9002447584941742</v>
      </c>
    </row>
    <row r="77" spans="1:5" ht="12.75">
      <c r="A77" s="29">
        <f t="shared" si="7"/>
        <v>0.36815920398009916</v>
      </c>
      <c r="B77" s="29">
        <f t="shared" si="4"/>
        <v>0.25901281235011464</v>
      </c>
      <c r="C77" s="41">
        <f t="shared" si="5"/>
        <v>-0.6038044245309206</v>
      </c>
      <c r="D77" s="31">
        <f t="shared" si="6"/>
        <v>1.357044586847503</v>
      </c>
      <c r="E77" s="29">
        <f>E76+4*I*dx/3</f>
        <v>1.9092467126357828</v>
      </c>
    </row>
    <row r="78" spans="1:5" ht="12.75">
      <c r="A78" s="29">
        <f t="shared" si="7"/>
        <v>0.3731343283582086</v>
      </c>
      <c r="B78" s="29">
        <f t="shared" si="4"/>
        <v>0.2560229105378341</v>
      </c>
      <c r="C78" s="41">
        <f t="shared" si="5"/>
        <v>-0.5981575799275819</v>
      </c>
      <c r="D78" s="31">
        <f t="shared" si="6"/>
        <v>1.3509426732725092</v>
      </c>
      <c r="E78" s="29">
        <f>E77+2*I*dx/3</f>
        <v>1.913727451187267</v>
      </c>
    </row>
    <row r="79" spans="1:5" ht="12.75">
      <c r="A79" s="29">
        <f t="shared" si="7"/>
        <v>0.378109452736318</v>
      </c>
      <c r="B79" s="29">
        <f t="shared" si="4"/>
        <v>0.25306078575913127</v>
      </c>
      <c r="C79" s="41">
        <f t="shared" si="5"/>
        <v>-0.592637297614795</v>
      </c>
      <c r="D79" s="31">
        <f t="shared" si="6"/>
        <v>1.3449936566164504</v>
      </c>
      <c r="E79" s="29">
        <f>E78+4*I*dx/3</f>
        <v>1.9226494654931805</v>
      </c>
    </row>
    <row r="80" spans="1:5" ht="12.75">
      <c r="A80" s="29">
        <f t="shared" si="7"/>
        <v>0.38308457711442745</v>
      </c>
      <c r="B80" s="29">
        <f t="shared" si="4"/>
        <v>0.2501258195024991</v>
      </c>
      <c r="C80" s="41">
        <f t="shared" si="5"/>
        <v>-0.5872391309610305</v>
      </c>
      <c r="D80" s="31">
        <f t="shared" si="6"/>
        <v>1.3391915202322306</v>
      </c>
      <c r="E80" s="29">
        <f>E79+2*I*dx/3</f>
        <v>1.9270912284126904</v>
      </c>
    </row>
    <row r="81" spans="1:5" ht="12.75">
      <c r="A81" s="29">
        <f t="shared" si="7"/>
        <v>0.3880597014925369</v>
      </c>
      <c r="B81" s="29">
        <f t="shared" si="4"/>
        <v>0.24721741484783277</v>
      </c>
      <c r="C81" s="41">
        <f t="shared" si="5"/>
        <v>-0.5819588446753299</v>
      </c>
      <c r="D81" s="31">
        <f t="shared" si="6"/>
        <v>1.3335305597172025</v>
      </c>
      <c r="E81" s="29">
        <f>E80+4*I*dx/3</f>
        <v>1.9359372022748278</v>
      </c>
    </row>
    <row r="82" spans="1:5" ht="12.75">
      <c r="A82" s="29">
        <f t="shared" si="7"/>
        <v>0.3930348258706463</v>
      </c>
      <c r="B82" s="29">
        <f t="shared" si="4"/>
        <v>0.24433499544671067</v>
      </c>
      <c r="C82" s="41">
        <f t="shared" si="5"/>
        <v>-0.5767924022096633</v>
      </c>
      <c r="D82" s="31">
        <f t="shared" si="6"/>
        <v>1.3280053630228703</v>
      </c>
      <c r="E82" s="29">
        <f>E81+2*I*dx/3</f>
        <v>1.9403418635120513</v>
      </c>
    </row>
    <row r="83" spans="1:5" ht="12.75">
      <c r="A83" s="29">
        <f t="shared" si="7"/>
        <v>0.39800995024875574</v>
      </c>
      <c r="B83" s="29">
        <f t="shared" si="4"/>
        <v>0.2414780045630811</v>
      </c>
      <c r="C83" s="41">
        <f t="shared" si="5"/>
        <v>-0.5717359540605781</v>
      </c>
      <c r="D83" s="31">
        <f t="shared" si="6"/>
        <v>1.3226107920579981</v>
      </c>
      <c r="E83" s="29">
        <f>E82+4*I*dx/3</f>
        <v>1.9491154011044758</v>
      </c>
    </row>
    <row r="84" spans="1:5" ht="12.75">
      <c r="A84" s="29">
        <f t="shared" si="7"/>
        <v>0.40298507462686517</v>
      </c>
      <c r="B84" s="29">
        <f t="shared" si="4"/>
        <v>0.2386459041700686</v>
      </c>
      <c r="C84" s="41">
        <f t="shared" si="5"/>
        <v>-0.5667858268956163</v>
      </c>
      <c r="D84" s="31">
        <f t="shared" si="6"/>
        <v>1.3173419656564478</v>
      </c>
      <c r="E84" s="29">
        <f>E83+2*I*dx/3</f>
        <v>1.9534846945229052</v>
      </c>
    </row>
    <row r="85" spans="1:5" ht="12.75">
      <c r="A85" s="29">
        <f t="shared" si="7"/>
        <v>0.4079601990049746</v>
      </c>
      <c r="B85" s="29">
        <f t="shared" si="4"/>
        <v>0.23583817409896612</v>
      </c>
      <c r="C85" s="41">
        <f t="shared" si="5"/>
        <v>-0.5619385134369805</v>
      </c>
      <c r="D85" s="31">
        <f t="shared" si="6"/>
        <v>1.3121942437935383</v>
      </c>
      <c r="E85" s="29">
        <f>E84+4*I*dx/3</f>
        <v>1.9621891339510547</v>
      </c>
    </row>
    <row r="86" spans="1:5" ht="12.75">
      <c r="A86" s="29">
        <f t="shared" si="7"/>
        <v>0.41293532338308403</v>
      </c>
      <c r="B86" s="29">
        <f t="shared" si="4"/>
        <v>0.23305431123680387</v>
      </c>
      <c r="C86" s="41">
        <f t="shared" si="5"/>
        <v>-0.5571906630412143</v>
      </c>
      <c r="D86" s="31">
        <f t="shared" si="6"/>
        <v>1.3071632129458781</v>
      </c>
      <c r="E86" s="29">
        <f>E85+2*I*dx/3</f>
        <v>1.9665246669956513</v>
      </c>
    </row>
    <row r="87" spans="1:5" ht="12.75">
      <c r="A87" s="29">
        <f t="shared" si="7"/>
        <v>0.41791044776119346</v>
      </c>
      <c r="B87" s="29">
        <f t="shared" si="4"/>
        <v>0.23029382876916882</v>
      </c>
      <c r="C87" s="41">
        <f t="shared" si="5"/>
        <v>-0.5525390729192761</v>
      </c>
      <c r="D87" s="31">
        <f t="shared" si="6"/>
        <v>1.302244672499563</v>
      </c>
      <c r="E87" s="29">
        <f>E86+4*I*dx/3</f>
        <v>1.9751631059508723</v>
      </c>
    </row>
    <row r="88" spans="1:5" ht="12.75">
      <c r="A88" s="29">
        <f t="shared" si="7"/>
        <v>0.4228855721393029</v>
      </c>
      <c r="B88" s="29">
        <f t="shared" si="4"/>
        <v>0.2275562554652183</v>
      </c>
      <c r="C88" s="41">
        <f t="shared" si="5"/>
        <v>-0.54798067994644</v>
      </c>
      <c r="D88" s="31">
        <f t="shared" si="6"/>
        <v>1.2974346221205424</v>
      </c>
      <c r="E88" s="29">
        <f>E87+2*I*dx/3</f>
        <v>1.9794663716958825</v>
      </c>
    </row>
    <row r="89" spans="1:5" ht="12.75">
      <c r="A89" s="29">
        <f t="shared" si="7"/>
        <v>0.4278606965174123</v>
      </c>
      <c r="B89" s="29">
        <f t="shared" si="4"/>
        <v>0.22484113500207026</v>
      </c>
      <c r="C89" s="41">
        <f t="shared" si="5"/>
        <v>-0.543512553015991</v>
      </c>
      <c r="D89" s="31">
        <f t="shared" si="6"/>
        <v>1.2927292500089402</v>
      </c>
      <c r="E89" s="29">
        <f>E88+4*I*dx/3</f>
        <v>1.988041690103902</v>
      </c>
    </row>
    <row r="90" spans="1:5" ht="12.75">
      <c r="A90" s="29">
        <f t="shared" si="7"/>
        <v>0.43283582089552175</v>
      </c>
      <c r="B90" s="29">
        <f t="shared" si="4"/>
        <v>0.22214802532596933</v>
      </c>
      <c r="C90" s="41">
        <f t="shared" si="5"/>
        <v>-0.5391318858947599</v>
      </c>
      <c r="D90" s="31">
        <f t="shared" si="6"/>
        <v>1.2881249219662805</v>
      </c>
      <c r="E90" s="29">
        <f>E89+2*I*dx/3</f>
        <v>1.9923140779047852</v>
      </c>
    </row>
    <row r="91" spans="1:5" ht="12.75">
      <c r="A91" s="29">
        <f t="shared" si="7"/>
        <v>0.4378109452736312</v>
      </c>
      <c r="B91" s="29">
        <f t="shared" si="4"/>
        <v>0.21947649804782898</v>
      </c>
      <c r="C91" s="41">
        <f t="shared" si="5"/>
        <v>-0.5348359905422271</v>
      </c>
      <c r="D91" s="31">
        <f t="shared" si="6"/>
        <v>1.2836181712109953</v>
      </c>
      <c r="E91" s="29">
        <f>E90+4*I*dx/3</f>
        <v>2.000828957979153</v>
      </c>
    </row>
    <row r="92" spans="1:5" ht="12.75">
      <c r="A92" s="29">
        <f t="shared" si="7"/>
        <v>0.4427860696517406</v>
      </c>
      <c r="B92" s="29">
        <f t="shared" si="4"/>
        <v>0.21682613787093252</v>
      </c>
      <c r="C92" s="41">
        <f t="shared" si="5"/>
        <v>-0.5306222908582341</v>
      </c>
      <c r="D92" s="31">
        <f t="shared" si="6"/>
        <v>1.279205688883384</v>
      </c>
      <c r="E92" s="29">
        <f>E91+2*I*dx/3</f>
        <v>2.0050717629174066</v>
      </c>
    </row>
    <row r="93" spans="1:5" ht="12.75">
      <c r="A93" s="29">
        <f t="shared" si="7"/>
        <v>0.44776119402985004</v>
      </c>
      <c r="B93" s="29">
        <f t="shared" si="4"/>
        <v>0.21419654204874006</v>
      </c>
      <c r="C93" s="41">
        <f t="shared" si="5"/>
        <v>-0.5264883168273449</v>
      </c>
      <c r="D93" s="31">
        <f t="shared" si="6"/>
        <v>1.2748843151864055</v>
      </c>
      <c r="E93" s="29">
        <f>E92+4*I*dx/3</f>
        <v>2.0135287069650776</v>
      </c>
    </row>
    <row r="94" spans="1:5" ht="12.75">
      <c r="A94" s="29">
        <f t="shared" si="7"/>
        <v>0.45273631840795947</v>
      </c>
      <c r="B94" s="29">
        <f t="shared" si="4"/>
        <v>0.21158731987090296</v>
      </c>
      <c r="C94" s="41">
        <f t="shared" si="5"/>
        <v>-0.5224316990306003</v>
      </c>
      <c r="D94" s="31">
        <f t="shared" si="6"/>
        <v>1.2706510311133759</v>
      </c>
      <c r="E94" s="29">
        <f>E93+2*I*dx/3</f>
        <v>2.017743138245719</v>
      </c>
    </row>
    <row r="95" spans="1:5" ht="12.75">
      <c r="A95" s="29">
        <f t="shared" si="7"/>
        <v>0.4577114427860689</v>
      </c>
      <c r="B95" s="29">
        <f t="shared" si="4"/>
        <v>0.20899809217572485</v>
      </c>
      <c r="C95" s="41">
        <f t="shared" si="5"/>
        <v>-0.5184501634978681</v>
      </c>
      <c r="D95" s="31">
        <f t="shared" si="6"/>
        <v>1.2665029507178984</v>
      </c>
      <c r="E95" s="29">
        <f>E94+4*I*dx/3</f>
        <v>2.026144484519138</v>
      </c>
    </row>
    <row r="96" spans="1:5" ht="12.75">
      <c r="A96" s="29">
        <f t="shared" si="7"/>
        <v>0.46268656716417833</v>
      </c>
      <c r="B96" s="29">
        <f t="shared" si="4"/>
        <v>0.20642849088743687</v>
      </c>
      <c r="C96" s="41">
        <f t="shared" si="5"/>
        <v>-0.514541526876211</v>
      </c>
      <c r="D96" s="31">
        <f t="shared" si="6"/>
        <v>1.2624373138851759</v>
      </c>
      <c r="E96" s="29">
        <f>E95+2*I*dx/3</f>
        <v>2.030331672956568</v>
      </c>
    </row>
    <row r="97" spans="1:5" ht="12.75">
      <c r="A97" s="29">
        <f t="shared" si="7"/>
        <v>0.46766169154228776</v>
      </c>
      <c r="B97" s="29">
        <f t="shared" si="4"/>
        <v>0.2038781585767725</v>
      </c>
      <c r="C97" s="41">
        <f t="shared" si="5"/>
        <v>-0.5107036918917096</v>
      </c>
      <c r="D97" s="31">
        <f t="shared" si="6"/>
        <v>1.2584514795673263</v>
      </c>
      <c r="E97" s="29">
        <f>E96+4*I*dx/3</f>
        <v>2.0386796098027857</v>
      </c>
    </row>
    <row r="98" spans="1:5" ht="12.75">
      <c r="A98" s="29">
        <f t="shared" si="7"/>
        <v>0.4726368159203972</v>
      </c>
      <c r="B98" s="29">
        <f t="shared" si="4"/>
        <v>0.20134674804343256</v>
      </c>
      <c r="C98" s="41">
        <f t="shared" si="5"/>
        <v>-0.5069346430840115</v>
      </c>
      <c r="D98" s="31">
        <f t="shared" si="6"/>
        <v>1.254542919448463</v>
      </c>
      <c r="E98" s="29">
        <f>E97+2*I*dx/3</f>
        <v>2.042840614510741</v>
      </c>
    </row>
    <row r="99" spans="1:5" ht="12.75">
      <c r="A99" s="29">
        <f t="shared" si="7"/>
        <v>0.4776119402985066</v>
      </c>
      <c r="B99" s="29">
        <f t="shared" si="4"/>
        <v>0.19883392191913463</v>
      </c>
      <c r="C99" s="41">
        <f t="shared" si="5"/>
        <v>-0.5032324427945444</v>
      </c>
      <c r="D99" s="31">
        <f t="shared" si="6"/>
        <v>1.2507092120081573</v>
      </c>
      <c r="E99" s="29">
        <f>E98+4*I*dx/3</f>
        <v>2.0511371930315248</v>
      </c>
    </row>
    <row r="100" spans="1:5" ht="12.75">
      <c r="A100" s="29">
        <f t="shared" si="7"/>
        <v>0.48258706467661605</v>
      </c>
      <c r="B100" s="29">
        <f t="shared" si="4"/>
        <v>0.19633935229002497</v>
      </c>
      <c r="C100" s="41">
        <f t="shared" si="5"/>
        <v>-0.49959522739084106</v>
      </c>
      <c r="D100" s="31">
        <f t="shared" si="6"/>
        <v>1.2469480369544674</v>
      </c>
      <c r="E100" s="29">
        <f>E99+2*I*dx/3</f>
        <v>2.0552730074161167</v>
      </c>
    </row>
    <row r="101" spans="1:5" ht="12.75">
      <c r="A101" s="29">
        <f t="shared" si="7"/>
        <v>0.4875621890547255</v>
      </c>
      <c r="B101" s="29">
        <f t="shared" si="4"/>
        <v>0.19386272033732344</v>
      </c>
      <c r="C101" s="41">
        <f t="shared" si="5"/>
        <v>-0.496021203710811</v>
      </c>
      <c r="D101" s="31">
        <f t="shared" si="6"/>
        <v>1.243257170000085</v>
      </c>
      <c r="E101" s="29">
        <f>E100+4*I*dx/3</f>
        <v>2.063520152822419</v>
      </c>
    </row>
    <row r="102" spans="1:5" ht="12.75">
      <c r="A102" s="29">
        <f t="shared" si="7"/>
        <v>0.4925373134328349</v>
      </c>
      <c r="B102" s="29">
        <f t="shared" si="4"/>
        <v>0.1914037159951414</v>
      </c>
      <c r="C102" s="41">
        <f t="shared" si="5"/>
        <v>-0.49250864571205116</v>
      </c>
      <c r="D102" s="31">
        <f t="shared" si="6"/>
        <v>1.2396344779572763</v>
      </c>
      <c r="E102" s="29">
        <f>E101+2*I*dx/3</f>
        <v>2.0676317099632393</v>
      </c>
    </row>
    <row r="103" spans="1:5" ht="12.75">
      <c r="A103" s="29">
        <f t="shared" si="7"/>
        <v>0.49751243781094434</v>
      </c>
      <c r="B103" s="29">
        <f t="shared" si="4"/>
        <v>0.1889620376244885</v>
      </c>
      <c r="C103" s="41">
        <f t="shared" si="5"/>
        <v>-0.4890558913124343</v>
      </c>
      <c r="D103" s="31">
        <f t="shared" si="6"/>
        <v>1.2360779141292406</v>
      </c>
      <c r="E103" s="29">
        <f>E102+4*I*dx/3</f>
        <v>2.0758312317816756</v>
      </c>
    </row>
    <row r="104" spans="1:5" ht="12.75">
      <c r="A104" s="29">
        <f aca="true" t="shared" si="8" ref="A104:A167">A103+dx</f>
        <v>0.5024875621890538</v>
      </c>
      <c r="B104" s="29">
        <f t="shared" si="4"/>
        <v>0.18653739170254957</v>
      </c>
      <c r="C104" s="41">
        <f t="shared" si="5"/>
        <v>-0.48566133940927075</v>
      </c>
      <c r="D104" s="31">
        <f t="shared" si="6"/>
        <v>1.2325855139772792</v>
      </c>
      <c r="E104" s="29">
        <f>E103+2*I*dx/3</f>
        <v>2.0799194092741375</v>
      </c>
    </row>
    <row r="105" spans="1:5" ht="12.75">
      <c r="A105" s="29">
        <f t="shared" si="8"/>
        <v>0.5074626865671632</v>
      </c>
      <c r="B105" s="29">
        <f t="shared" si="4"/>
        <v>0.18412949252637056</v>
      </c>
      <c r="C105" s="41">
        <f t="shared" si="5"/>
        <v>-0.4823234470652936</v>
      </c>
      <c r="D105" s="31">
        <f t="shared" si="6"/>
        <v>1.229155391044787</v>
      </c>
      <c r="E105" s="29">
        <f>E104+4*I*dx/3</f>
        <v>2.088073010541433</v>
      </c>
    </row>
    <row r="106" spans="1:5" ht="12.75">
      <c r="A106" s="29">
        <f t="shared" si="8"/>
        <v>0.5124378109452726</v>
      </c>
      <c r="B106" s="29">
        <f t="shared" si="4"/>
        <v>0.18173806193015318</v>
      </c>
      <c r="C106" s="41">
        <f t="shared" si="5"/>
        <v>-0.47904072685060056</v>
      </c>
      <c r="D106" s="31">
        <f t="shared" si="6"/>
        <v>1.2257857331205502</v>
      </c>
      <c r="E106" s="29">
        <f>E105+2*I*dx/3</f>
        <v>2.0921386348635576</v>
      </c>
    </row>
    <row r="107" spans="1:5" ht="12.75">
      <c r="A107" s="29">
        <f t="shared" si="8"/>
        <v>0.5174129353233821</v>
      </c>
      <c r="B107" s="29">
        <f t="shared" si="4"/>
        <v>0.17936282901540646</v>
      </c>
      <c r="C107" s="41">
        <f t="shared" si="5"/>
        <v>-0.4758117443304912</v>
      </c>
      <c r="D107" s="31">
        <f t="shared" si="6"/>
        <v>1.222474798625184</v>
      </c>
      <c r="E107" s="29">
        <f>E106+4*I*dx/3</f>
        <v>2.100247920426577</v>
      </c>
    </row>
    <row r="108" spans="1:5" ht="12.75">
      <c r="A108" s="29">
        <f t="shared" si="8"/>
        <v>0.5223880597014915</v>
      </c>
      <c r="B108" s="29">
        <f t="shared" si="4"/>
        <v>0.17700352989325352</v>
      </c>
      <c r="C108" s="41">
        <f t="shared" si="5"/>
        <v>-0.4726351156898753</v>
      </c>
      <c r="D108" s="31">
        <f t="shared" si="6"/>
        <v>1.2192209132057725</v>
      </c>
      <c r="E108" s="29">
        <f>E107+2*I*dx/3</f>
        <v>2.104291770884971</v>
      </c>
    </row>
    <row r="109" spans="1:5" ht="12.75">
      <c r="A109" s="29">
        <f t="shared" si="8"/>
        <v>0.5273631840796009</v>
      </c>
      <c r="B109" s="29">
        <f t="shared" si="4"/>
        <v>0.17465990743823467</v>
      </c>
      <c r="C109" s="41">
        <f t="shared" si="5"/>
        <v>-0.46950950548560894</v>
      </c>
      <c r="D109" s="31">
        <f t="shared" si="6"/>
        <v>1.2160224665249042</v>
      </c>
      <c r="E109" s="29">
        <f>E108+4*I*dx/3</f>
        <v>2.1123582549083535</v>
      </c>
    </row>
    <row r="110" spans="1:5" ht="12.75">
      <c r="A110" s="29">
        <f t="shared" si="8"/>
        <v>0.5323383084577104</v>
      </c>
      <c r="B110" s="29">
        <f t="shared" si="4"/>
        <v>0.17233171105299283</v>
      </c>
      <c r="C110" s="41">
        <f t="shared" si="5"/>
        <v>-0.46643362451873494</v>
      </c>
      <c r="D110" s="31">
        <f t="shared" si="6"/>
        <v>1.2128779092313318</v>
      </c>
      <c r="E110" s="29">
        <f>E109+2*I*dx/3</f>
        <v>2.116381067210945</v>
      </c>
    </row>
    <row r="111" spans="1:5" ht="12.75">
      <c r="A111" s="29">
        <f t="shared" si="8"/>
        <v>0.5373134328358198</v>
      </c>
      <c r="B111" s="29">
        <f t="shared" si="4"/>
        <v>0.1700186964432604</v>
      </c>
      <c r="C111" s="41">
        <f t="shared" si="5"/>
        <v>-0.4634062278191805</v>
      </c>
      <c r="D111" s="31">
        <f t="shared" si="6"/>
        <v>1.2097857501004237</v>
      </c>
      <c r="E111" s="29">
        <f>E110+4*I*dx/3</f>
        <v>2.124406179981097</v>
      </c>
    </row>
    <row r="112" spans="1:5" ht="12.75">
      <c r="A112" s="29">
        <f t="shared" si="8"/>
        <v>0.5422885572139292</v>
      </c>
      <c r="B112" s="29">
        <f t="shared" si="4"/>
        <v>0.1677206254026089</v>
      </c>
      <c r="C112" s="41">
        <f t="shared" si="5"/>
        <v>-0.4604261127359889</v>
      </c>
      <c r="D112" s="31">
        <f t="shared" si="6"/>
        <v>1.2067445533334549</v>
      </c>
      <c r="E112" s="29">
        <f>E111+2*I*dx/3</f>
        <v>2.1284086494780574</v>
      </c>
    </row>
    <row r="113" spans="1:5" ht="12.75">
      <c r="A113" s="29">
        <f t="shared" si="8"/>
        <v>0.5472636815920386</v>
      </c>
      <c r="B113" s="29">
        <f t="shared" si="4"/>
        <v>0.16543726560644934</v>
      </c>
      <c r="C113" s="41">
        <f t="shared" si="5"/>
        <v>-0.45749211712664734</v>
      </c>
      <c r="D113" s="31">
        <f t="shared" si="6"/>
        <v>1.2037529360055732</v>
      </c>
      <c r="E113" s="29">
        <f>E112+4*I*dx/3</f>
        <v>2.1363937435809137</v>
      </c>
    </row>
    <row r="114" spans="1:5" ht="12.75">
      <c r="A114" s="29">
        <f t="shared" si="8"/>
        <v>0.5522388059701481</v>
      </c>
      <c r="B114" s="29">
        <f t="shared" si="4"/>
        <v>0.16316839041480835</v>
      </c>
      <c r="C114" s="41">
        <f t="shared" si="5"/>
        <v>-0.45460311763952393</v>
      </c>
      <c r="D114" s="31">
        <f t="shared" si="6"/>
        <v>1.200809565653018</v>
      </c>
      <c r="E114" s="29">
        <f>E113+2*I*dx/3</f>
        <v>2.1403765282099454</v>
      </c>
    </row>
    <row r="115" spans="1:5" ht="12.75">
      <c r="A115" s="29">
        <f t="shared" si="8"/>
        <v>0.5572139303482575</v>
      </c>
      <c r="B115" s="29">
        <f t="shared" si="4"/>
        <v>0.16091377868342815</v>
      </c>
      <c r="C115" s="41">
        <f t="shared" si="5"/>
        <v>-0.4517580280838338</v>
      </c>
      <c r="D115" s="31">
        <f t="shared" si="6"/>
        <v>1.197913157990838</v>
      </c>
      <c r="E115" s="29">
        <f>E114+4*I*dx/3</f>
        <v>2.148322884150183</v>
      </c>
    </row>
    <row r="116" spans="1:5" ht="12.75">
      <c r="A116" s="29">
        <f t="shared" si="8"/>
        <v>0.5621890547263669</v>
      </c>
      <c r="B116" s="29">
        <f t="shared" si="4"/>
        <v>0.15867321458277028</v>
      </c>
      <c r="C116" s="41">
        <f t="shared" si="5"/>
        <v>-0.44895579788193857</v>
      </c>
      <c r="D116" s="31">
        <f t="shared" si="6"/>
        <v>1.1950624747529774</v>
      </c>
      <c r="E116" s="29">
        <f>E115+2*I*dx/3</f>
        <v>2.152286607117855</v>
      </c>
    </row>
    <row r="117" spans="1:5" ht="12.75">
      <c r="A117" s="29">
        <f t="shared" si="8"/>
        <v>0.5671641791044764</v>
      </c>
      <c r="B117" s="29">
        <f t="shared" si="4"/>
        <v>0.1564464874245236</v>
      </c>
      <c r="C117" s="41">
        <f t="shared" si="5"/>
        <v>-0.44619541059913453</v>
      </c>
      <c r="D117" s="31">
        <f t="shared" si="6"/>
        <v>1.1922563216471729</v>
      </c>
      <c r="E117" s="29">
        <f>E116+4*I*dx/3</f>
        <v>2.1601954384388975</v>
      </c>
    </row>
    <row r="118" spans="1:5" ht="12.75">
      <c r="A118" s="29">
        <f t="shared" si="8"/>
        <v>0.5721393034825858</v>
      </c>
      <c r="B118" s="29">
        <f t="shared" si="4"/>
        <v>0.15423339149524473</v>
      </c>
      <c r="C118" s="41">
        <f t="shared" si="5"/>
        <v>-0.44347588254640735</v>
      </c>
      <c r="D118" s="31">
        <f t="shared" si="6"/>
        <v>1.1894935464176288</v>
      </c>
      <c r="E118" s="29">
        <f>E117+2*I*dx/3</f>
        <v>2.1641406906658216</v>
      </c>
    </row>
    <row r="119" spans="1:5" ht="12.75">
      <c r="A119" s="29">
        <f t="shared" si="8"/>
        <v>0.5771144278606952</v>
      </c>
      <c r="B119" s="29">
        <f t="shared" si="4"/>
        <v>0.152033725896776</v>
      </c>
      <c r="C119" s="41">
        <f t="shared" si="5"/>
        <v>-0.44079626145193557</v>
      </c>
      <c r="D119" s="31">
        <f t="shared" si="6"/>
        <v>1.1867730370089267</v>
      </c>
      <c r="E119" s="29">
        <f>E118+4*I*dx/3</f>
        <v>2.172013148622763</v>
      </c>
    </row>
    <row r="120" spans="1:5" ht="12.75">
      <c r="A120" s="29">
        <f t="shared" si="8"/>
        <v>0.5820895522388047</v>
      </c>
      <c r="B120" s="29">
        <f t="shared" si="4"/>
        <v>0.14984729439311084</v>
      </c>
      <c r="C120" s="41">
        <f t="shared" si="5"/>
        <v>-0.43815562519739765</v>
      </c>
      <c r="D120" s="31">
        <f t="shared" si="6"/>
        <v>1.1840937198250705</v>
      </c>
      <c r="E120" s="29">
        <f>E119+2*I*dx/3</f>
        <v>2.175940490977075</v>
      </c>
    </row>
    <row r="121" spans="1:5" ht="12.75">
      <c r="A121" s="29">
        <f t="shared" si="8"/>
        <v>0.5870646766169141</v>
      </c>
      <c r="B121" s="29">
        <f t="shared" si="4"/>
        <v>0.1476739052633924</v>
      </c>
      <c r="C121" s="41">
        <f t="shared" si="5"/>
        <v>-0.43555308061540293</v>
      </c>
      <c r="D121" s="31">
        <f t="shared" si="6"/>
        <v>1.1814545580779885</v>
      </c>
      <c r="E121" s="29">
        <f>E120+4*I*dx/3</f>
        <v>2.1837776688084385</v>
      </c>
    </row>
    <row r="122" spans="1:5" ht="12.75">
      <c r="A122" s="29">
        <f t="shared" si="8"/>
        <v>0.5920398009950235</v>
      </c>
      <c r="B122" s="29">
        <f t="shared" si="4"/>
        <v>0.14551337116075047</v>
      </c>
      <c r="C122" s="41">
        <f t="shared" si="5"/>
        <v>-0.4329877623445954</v>
      </c>
      <c r="D122" s="31">
        <f t="shared" si="6"/>
        <v>1.1788545502201913</v>
      </c>
      <c r="E122" s="29">
        <f>E121+2*I*dx/3</f>
        <v>2.187687634149136</v>
      </c>
    </row>
    <row r="123" spans="1:5" ht="12.75">
      <c r="A123" s="29">
        <f t="shared" si="8"/>
        <v>0.5970149253731329</v>
      </c>
      <c r="B123" s="29">
        <f t="shared" si="4"/>
        <v>0.1433655089766971</v>
      </c>
      <c r="C123" s="41">
        <f t="shared" si="5"/>
        <v>-0.4304588317392106</v>
      </c>
      <c r="D123" s="31">
        <f t="shared" si="6"/>
        <v>1.1762927284566431</v>
      </c>
      <c r="E123" s="29">
        <f>E122+4*I*dx/3</f>
        <v>2.1954905709879857</v>
      </c>
    </row>
    <row r="124" spans="1:5" ht="12.75">
      <c r="A124" s="29">
        <f t="shared" si="8"/>
        <v>0.6019900497512424</v>
      </c>
      <c r="B124" s="29">
        <f t="shared" si="4"/>
        <v>0.14123013971081888</v>
      </c>
      <c r="C124" s="41">
        <f t="shared" si="5"/>
        <v>-0.42796547583006395</v>
      </c>
      <c r="D124" s="31">
        <f t="shared" si="6"/>
        <v>1.1737681573312309</v>
      </c>
      <c r="E124" s="29">
        <f>E123+2*I*dx/3</f>
        <v>2.199383666037177</v>
      </c>
    </row>
    <row r="125" spans="1:5" ht="12.75">
      <c r="A125" s="29">
        <f t="shared" si="8"/>
        <v>0.6069651741293518</v>
      </c>
      <c r="B125" s="29">
        <f t="shared" si="4"/>
        <v>0.13910708834551566</v>
      </c>
      <c r="C125" s="41">
        <f t="shared" si="5"/>
        <v>-0.4255069063341436</v>
      </c>
      <c r="D125" s="31">
        <f t="shared" si="6"/>
        <v>1.1712799323835172</v>
      </c>
      <c r="E125" s="29">
        <f>E124+4*I*dx/3</f>
        <v>2.2071533504974328</v>
      </c>
    </row>
    <row r="126" spans="1:5" ht="12.75">
      <c r="A126" s="29">
        <f t="shared" si="8"/>
        <v>0.6119402985074612</v>
      </c>
      <c r="B126" s="29">
        <f t="shared" si="4"/>
        <v>0.13699618372555256</v>
      </c>
      <c r="C126" s="41">
        <f t="shared" si="5"/>
        <v>-0.4230823587101569</v>
      </c>
      <c r="D126" s="31">
        <f t="shared" si="6"/>
        <v>1.168827178871749</v>
      </c>
      <c r="E126" s="29">
        <f>E125+2*I*dx/3</f>
        <v>2.2110300575583675</v>
      </c>
    </row>
    <row r="127" spans="1:5" ht="12.75">
      <c r="A127" s="29">
        <f t="shared" si="8"/>
        <v>0.6169154228855707</v>
      </c>
      <c r="B127" s="29">
        <f t="shared" si="4"/>
        <v>0.13489725844219935</v>
      </c>
      <c r="C127" s="41">
        <f t="shared" si="5"/>
        <v>-0.42069109125754434</v>
      </c>
      <c r="D127" s="31">
        <f t="shared" si="6"/>
        <v>1.1664090505583518</v>
      </c>
      <c r="E127" s="29">
        <f>E126+4*I*dx/3</f>
        <v>2.2187674310280747</v>
      </c>
    </row>
    <row r="128" spans="1:5" ht="12.75">
      <c r="A128" s="29">
        <f t="shared" si="8"/>
        <v>0.6218905472636801</v>
      </c>
      <c r="B128" s="29">
        <f t="shared" si="4"/>
        <v>0.1328101487217519</v>
      </c>
      <c r="C128" s="41">
        <f t="shared" si="5"/>
        <v>-0.4183323842566279</v>
      </c>
      <c r="D128" s="31">
        <f t="shared" si="6"/>
        <v>1.164024728554383</v>
      </c>
      <c r="E128" s="29">
        <f>E127+2*I*dx/3</f>
        <v>2.22262820956391</v>
      </c>
    </row>
    <row r="129" spans="1:5" ht="12.75">
      <c r="A129" s="29">
        <f t="shared" si="8"/>
        <v>0.6268656716417895</v>
      </c>
      <c r="B129" s="29">
        <f t="shared" si="4"/>
        <v>0.13073469431823137</v>
      </c>
      <c r="C129" s="41">
        <f t="shared" si="5"/>
        <v>-0.4160055391477046</v>
      </c>
      <c r="D129" s="31">
        <f t="shared" si="6"/>
        <v>1.1616734202196408</v>
      </c>
      <c r="E129" s="29">
        <f>E128+4*I*dx/3</f>
        <v>2.230334169233692</v>
      </c>
    </row>
    <row r="130" spans="1:5" ht="12.75">
      <c r="A130" s="29">
        <f t="shared" si="8"/>
        <v>0.631840796019899</v>
      </c>
      <c r="B130" s="29">
        <f t="shared" si="4"/>
        <v>0.12867073841007637</v>
      </c>
      <c r="C130" s="41">
        <f t="shared" si="5"/>
        <v>-0.4137098777470278</v>
      </c>
      <c r="D130" s="31">
        <f t="shared" si="6"/>
        <v>1.1593543581153385</v>
      </c>
      <c r="E130" s="29">
        <f>E129+2*I*dx/3</f>
        <v>2.23417945732031</v>
      </c>
    </row>
    <row r="131" spans="1:5" ht="12.75">
      <c r="A131" s="29">
        <f t="shared" si="8"/>
        <v>0.6368159203980084</v>
      </c>
      <c r="B131" s="29">
        <f t="shared" si="4"/>
        <v>0.12661812750064716</v>
      </c>
      <c r="C131" s="41">
        <f t="shared" si="5"/>
        <v>-0.411444741497743</v>
      </c>
      <c r="D131" s="31">
        <f t="shared" si="6"/>
        <v>1.1570667990064436</v>
      </c>
      <c r="E131" s="29">
        <f>E130+4*I*dx/3</f>
        <v>2.2418548589720944</v>
      </c>
    </row>
    <row r="132" spans="1:5" ht="12.75">
      <c r="A132" s="29">
        <f t="shared" si="8"/>
        <v>0.6417910447761178</v>
      </c>
      <c r="B132" s="29">
        <f aca="true" t="shared" si="9" ref="B132:B195">1-x^K</f>
        <v>0.12457671132237402</v>
      </c>
      <c r="C132" s="41">
        <f t="shared" si="5"/>
        <v>-0.40920949075396107</v>
      </c>
      <c r="D132" s="31">
        <f t="shared" si="6"/>
        <v>1.1548100229109635</v>
      </c>
      <c r="E132" s="29">
        <f>E131+2*I*dx/3</f>
        <v>2.2456850746368073</v>
      </c>
    </row>
    <row r="133" spans="1:5" ht="12.75">
      <c r="A133" s="29">
        <f t="shared" si="8"/>
        <v>0.6467661691542272</v>
      </c>
      <c r="B133" s="29">
        <f t="shared" si="9"/>
        <v>0.12254634274438803</v>
      </c>
      <c r="C133" s="41">
        <f aca="true" t="shared" si="10" ref="C133:C196">-K*x^(K-1)</f>
        <v>-0.40700350409625796</v>
      </c>
      <c r="D133" s="31">
        <f aca="true" t="shared" si="11" ref="D133:D196">SQRT((1+yp^2)/(yo-y))</f>
        <v>1.15258333219363</v>
      </c>
      <c r="E133" s="29">
        <f>E132+4*I*dx/3</f>
        <v>2.253330735215206</v>
      </c>
    </row>
    <row r="134" spans="1:5" ht="12.75">
      <c r="A134" s="29">
        <f t="shared" si="8"/>
        <v>0.6517412935323367</v>
      </c>
      <c r="B134" s="29">
        <f t="shared" si="9"/>
        <v>0.12052687768348302</v>
      </c>
      <c r="C134" s="41">
        <f t="shared" si="10"/>
        <v>-0.4048261776769932</v>
      </c>
      <c r="D134" s="31">
        <f t="shared" si="11"/>
        <v>1.1503860507015886</v>
      </c>
      <c r="E134" s="29">
        <f>E133+2*I*dx/3</f>
        <v>2.2571462776719278</v>
      </c>
    </row>
    <row r="135" spans="1:5" ht="12.75">
      <c r="A135" s="29">
        <f t="shared" si="8"/>
        <v>0.6567164179104461</v>
      </c>
      <c r="B135" s="29">
        <f t="shared" si="9"/>
        <v>0.118518175018263</v>
      </c>
      <c r="C135" s="41">
        <f t="shared" si="10"/>
        <v>-0.40267692459393084</v>
      </c>
      <c r="D135" s="31">
        <f t="shared" si="11"/>
        <v>1.148217522939842</v>
      </c>
      <c r="E135" s="29">
        <f>E134+4*I*dx/3</f>
        <v>2.2647629776582616</v>
      </c>
    </row>
    <row r="136" spans="1:5" ht="12.75">
      <c r="A136" s="29">
        <f t="shared" si="8"/>
        <v>0.6616915422885555</v>
      </c>
      <c r="B136" s="29">
        <f t="shared" si="9"/>
        <v>0.1165200965063391</v>
      </c>
      <c r="C136" s="41">
        <f t="shared" si="10"/>
        <v>-0.400555174290736</v>
      </c>
      <c r="D136" s="31">
        <f t="shared" si="11"/>
        <v>1.1460771132843424</v>
      </c>
      <c r="E136" s="29">
        <f>E135+2*I*dx/3</f>
        <v>2.268564228448591</v>
      </c>
    </row>
    <row r="137" spans="1:5" ht="12.75">
      <c r="A137" s="29">
        <f t="shared" si="8"/>
        <v>0.666666666666665</v>
      </c>
      <c r="B137" s="29">
        <f t="shared" si="9"/>
        <v>0.11453250670444459</v>
      </c>
      <c r="C137" s="41">
        <f t="shared" si="10"/>
        <v>-0.39846037198300094</v>
      </c>
      <c r="D137" s="31">
        <f t="shared" si="11"/>
        <v>1.1439642052307437</v>
      </c>
      <c r="E137" s="29">
        <f>E136+4*I*dx/3</f>
        <v>2.2761527140554287</v>
      </c>
    </row>
    <row r="138" spans="1:5" ht="12.75">
      <c r="A138" s="29">
        <f t="shared" si="8"/>
        <v>0.6716417910447744</v>
      </c>
      <c r="B138" s="29">
        <f t="shared" si="9"/>
        <v>0.11255527289134493</v>
      </c>
      <c r="C138" s="41">
        <f t="shared" si="10"/>
        <v>-0.3963919781085336</v>
      </c>
      <c r="D138" s="31">
        <f t="shared" si="11"/>
        <v>1.1418782006769483</v>
      </c>
      <c r="E138" s="29">
        <f>E137+2*I*dx/3</f>
        <v>2.2799400381041086</v>
      </c>
    </row>
    <row r="139" spans="1:5" ht="12.75">
      <c r="A139" s="29">
        <f t="shared" si="8"/>
        <v>0.6766169154228838</v>
      </c>
      <c r="B139" s="29">
        <f t="shared" si="9"/>
        <v>0.11058826499342478</v>
      </c>
      <c r="C139" s="41">
        <f t="shared" si="10"/>
        <v>-0.3943494678007104</v>
      </c>
      <c r="D139" s="31">
        <f t="shared" si="11"/>
        <v>1.1398185192376937</v>
      </c>
      <c r="E139" s="29">
        <f>E138+4*I*dx/3</f>
        <v>2.2875010233063486</v>
      </c>
    </row>
    <row r="140" spans="1:5" ht="12.75">
      <c r="A140" s="29">
        <f t="shared" si="8"/>
        <v>0.6815920398009933</v>
      </c>
      <c r="B140" s="29">
        <f t="shared" si="9"/>
        <v>0.10863135551284031</v>
      </c>
      <c r="C140" s="41">
        <f t="shared" si="10"/>
        <v>-0.3923323303837654</v>
      </c>
      <c r="D140" s="31">
        <f t="shared" si="11"/>
        <v>1.137784597589524</v>
      </c>
      <c r="E140" s="29">
        <f>E139+2*I*dx/3</f>
        <v>2.2912747698986853</v>
      </c>
    </row>
    <row r="141" spans="1:5" ht="12.75">
      <c r="A141" s="29">
        <f t="shared" si="8"/>
        <v>0.6865671641791027</v>
      </c>
      <c r="B141" s="29">
        <f t="shared" si="9"/>
        <v>0.10668441945812912</v>
      </c>
      <c r="C141" s="41">
        <f t="shared" si="10"/>
        <v>-0.39034006888894895</v>
      </c>
      <c r="D141" s="31">
        <f t="shared" si="11"/>
        <v>1.1357758888445937</v>
      </c>
      <c r="E141" s="29">
        <f>E140+4*I*dx/3</f>
        <v>2.298808938315565</v>
      </c>
    </row>
    <row r="142" spans="1:5" ht="12.75">
      <c r="A142" s="29">
        <f t="shared" si="8"/>
        <v>0.6915422885572121</v>
      </c>
      <c r="B142" s="29">
        <f t="shared" si="9"/>
        <v>0.1047473342771793</v>
      </c>
      <c r="C142" s="41">
        <f t="shared" si="10"/>
        <v>-0.3883721995905484</v>
      </c>
      <c r="D142" s="31">
        <f t="shared" si="11"/>
        <v>1.1337918619518346</v>
      </c>
      <c r="E142" s="29">
        <f>E141+2*I*dx/3</f>
        <v>2.3025694420036307</v>
      </c>
    </row>
    <row r="143" spans="1:5" ht="12.75">
      <c r="A143" s="29">
        <f t="shared" si="8"/>
        <v>0.6965174129353215</v>
      </c>
      <c r="B143" s="29">
        <f t="shared" si="9"/>
        <v>0.10281997979245805</v>
      </c>
      <c r="C143" s="41">
        <f t="shared" si="10"/>
        <v>-0.3864282515608209</v>
      </c>
      <c r="D143" s="31">
        <f t="shared" si="11"/>
        <v>1.1318320011241052</v>
      </c>
      <c r="E143" s="29">
        <f>E142+4*I*dx/3</f>
        <v>2.3100774486445865</v>
      </c>
    </row>
    <row r="144" spans="1:5" ht="12.75">
      <c r="A144" s="29">
        <f t="shared" si="8"/>
        <v>0.701492537313431</v>
      </c>
      <c r="B144" s="29">
        <f t="shared" si="9"/>
        <v>0.1009022381384096</v>
      </c>
      <c r="C144" s="41">
        <f t="shared" si="10"/>
        <v>-0.3845077662429365</v>
      </c>
      <c r="D144" s="31">
        <f t="shared" si="11"/>
        <v>1.1298958052900208</v>
      </c>
      <c r="E144" s="29">
        <f>E143+2*I*dx/3</f>
        <v>2.3138250300883345</v>
      </c>
    </row>
    <row r="145" spans="1:5" ht="12.75">
      <c r="A145" s="29">
        <f t="shared" si="8"/>
        <v>0.7064676616915404</v>
      </c>
      <c r="B145" s="29">
        <f t="shared" si="9"/>
        <v>0.09899399370093542</v>
      </c>
      <c r="C145" s="41">
        <f t="shared" si="10"/>
        <v>-0.3826102970410827</v>
      </c>
      <c r="D145" s="31">
        <f t="shared" si="11"/>
        <v>1.1279827875692343</v>
      </c>
      <c r="E145" s="29">
        <f>E144+4*I*dx/3</f>
        <v>2.3213075029743657</v>
      </c>
    </row>
    <row r="146" spans="1:5" ht="12.75">
      <c r="A146" s="29">
        <f t="shared" si="8"/>
        <v>0.7114427860696498</v>
      </c>
      <c r="B146" s="29">
        <f t="shared" si="9"/>
        <v>0.09709513305887185</v>
      </c>
      <c r="C146" s="41">
        <f t="shared" si="10"/>
        <v>-0.3807354089269243</v>
      </c>
      <c r="D146" s="31">
        <f t="shared" si="11"/>
        <v>1.126092474770008</v>
      </c>
      <c r="E146" s="29">
        <f>E145+2*I*dx/3</f>
        <v>2.325042469723188</v>
      </c>
    </row>
    <row r="147" spans="1:5" ht="12.75">
      <c r="A147" s="29">
        <f t="shared" si="8"/>
        <v>0.7164179104477593</v>
      </c>
      <c r="B147" s="29">
        <f t="shared" si="9"/>
        <v>0.0952055449273872</v>
      </c>
      <c r="C147" s="41">
        <f t="shared" si="10"/>
        <v>-0.37888267806165765</v>
      </c>
      <c r="D147" s="31">
        <f t="shared" si="11"/>
        <v>1.1242244069079834</v>
      </c>
      <c r="E147" s="29">
        <f>E146+4*I*dx/3</f>
        <v>2.3325000113942194</v>
      </c>
    </row>
    <row r="148" spans="1:5" ht="12.75">
      <c r="A148" s="29">
        <f t="shared" si="8"/>
        <v>0.7213930348258687</v>
      </c>
      <c r="B148" s="29">
        <f t="shared" si="9"/>
        <v>0.09332512010322125</v>
      </c>
      <c r="C148" s="41">
        <f t="shared" si="10"/>
        <v>-0.37705169143293726</v>
      </c>
      <c r="D148" s="31">
        <f t="shared" si="11"/>
        <v>1.1223781367451122</v>
      </c>
      <c r="E148" s="29">
        <f>E147+2*I*dx/3</f>
        <v>2.336222658613938</v>
      </c>
    </row>
    <row r="149" spans="1:5" ht="12.75">
      <c r="A149" s="29">
        <f t="shared" si="8"/>
        <v>0.7263681592039781</v>
      </c>
      <c r="B149" s="29">
        <f t="shared" si="9"/>
        <v>0.09145375141169665</v>
      </c>
      <c r="C149" s="41">
        <f t="shared" si="10"/>
        <v>-0.375242046505992</v>
      </c>
      <c r="D149" s="31">
        <f t="shared" si="11"/>
        <v>1.120553229347776</v>
      </c>
      <c r="E149" s="29">
        <f>E148+4*I*dx/3</f>
        <v>2.3436558475316676</v>
      </c>
    </row>
    <row r="150" spans="1:5" ht="12.75">
      <c r="A150" s="29">
        <f t="shared" si="8"/>
        <v>0.7313432835820876</v>
      </c>
      <c r="B150" s="29">
        <f t="shared" si="9"/>
        <v>0.08959133365543048</v>
      </c>
      <c r="C150" s="41">
        <f t="shared" si="10"/>
        <v>-0.3734533508882837</v>
      </c>
      <c r="D150" s="31">
        <f t="shared" si="11"/>
        <v>1.1187492616631667</v>
      </c>
      <c r="E150" s="29">
        <f>E149+2*I*dx/3</f>
        <v>2.3473664586814627</v>
      </c>
    </row>
    <row r="151" spans="1:5" ht="12.75">
      <c r="A151" s="29">
        <f t="shared" si="8"/>
        <v>0.736318407960197</v>
      </c>
      <c r="B151" s="29">
        <f t="shared" si="9"/>
        <v>0.08773776356468299</v>
      </c>
      <c r="C151" s="41">
        <f t="shared" si="10"/>
        <v>-0.37168522200709303</v>
      </c>
      <c r="D151" s="31">
        <f t="shared" si="11"/>
        <v>1.1169658221130583</v>
      </c>
      <c r="E151" s="29">
        <f>E150+4*I*dx/3</f>
        <v>2.3547758505362757</v>
      </c>
    </row>
    <row r="152" spans="1:5" ht="12.75">
      <c r="A152" s="29">
        <f t="shared" si="8"/>
        <v>0.7412935323383064</v>
      </c>
      <c r="B152" s="29">
        <f t="shared" si="9"/>
        <v>0.08589293974927936</v>
      </c>
      <c r="C152" s="41">
        <f t="shared" si="10"/>
        <v>-0.3699372867994537</v>
      </c>
      <c r="D152" s="31">
        <f t="shared" si="11"/>
        <v>1.1152025102041436</v>
      </c>
      <c r="E152" s="29">
        <f>E151+2*I*dx/3</f>
        <v>2.358474697999639</v>
      </c>
    </row>
    <row r="153" spans="1:5" ht="12.75">
      <c r="A153" s="29">
        <f t="shared" si="8"/>
        <v>0.7462686567164158</v>
      </c>
      <c r="B153" s="29">
        <f t="shared" si="9"/>
        <v>0.08405676265204387</v>
      </c>
      <c r="C153" s="41">
        <f t="shared" si="10"/>
        <v>-0.3682091814138793</v>
      </c>
      <c r="D153" s="31">
        <f t="shared" si="11"/>
        <v>1.113458936154153</v>
      </c>
      <c r="E153" s="29">
        <f>E152+4*I*dx/3</f>
        <v>2.3658608269293517</v>
      </c>
    </row>
    <row r="154" spans="1:5" ht="12.75">
      <c r="A154" s="29">
        <f t="shared" si="8"/>
        <v>0.7512437810945253</v>
      </c>
      <c r="B154" s="29">
        <f t="shared" si="9"/>
        <v>0.08222913450369052</v>
      </c>
      <c r="C154" s="41">
        <f t="shared" si="10"/>
        <v>-0.36650055092336165</v>
      </c>
      <c r="D154" s="31">
        <f t="shared" si="11"/>
        <v>1.1117347205330168</v>
      </c>
      <c r="E154" s="29">
        <f>E153+2*I*dx/3</f>
        <v>2.3695481726027614</v>
      </c>
    </row>
    <row r="155" spans="1:5" ht="12.75">
      <c r="A155" s="29">
        <f t="shared" si="8"/>
        <v>0.7562189054726347</v>
      </c>
      <c r="B155" s="29">
        <f t="shared" si="9"/>
        <v>0.08040995927911343</v>
      </c>
      <c r="C155" s="41">
        <f t="shared" si="10"/>
        <v>-0.3648110490491422</v>
      </c>
      <c r="D155" s="31">
        <f t="shared" si="11"/>
        <v>1.1100294939183737</v>
      </c>
      <c r="E155" s="29">
        <f>E154+4*I*dx/3</f>
        <v>2.3769115523302466</v>
      </c>
    </row>
    <row r="156" spans="1:5" ht="12.75">
      <c r="A156" s="29">
        <f t="shared" si="8"/>
        <v>0.7611940298507441</v>
      </c>
      <c r="B156" s="29">
        <f t="shared" si="9"/>
        <v>0.07859914265502732</v>
      </c>
      <c r="C156" s="41">
        <f t="shared" si="10"/>
        <v>-0.36314033789478434</v>
      </c>
      <c r="D156" s="31">
        <f t="shared" si="11"/>
        <v>1.1083428965647544</v>
      </c>
      <c r="E156" s="29">
        <f>E155+2*I*dx/3</f>
        <v>2.380587648172916</v>
      </c>
    </row>
    <row r="157" spans="1:5" ht="12.75">
      <c r="A157" s="29">
        <f t="shared" si="8"/>
        <v>0.7661691542288536</v>
      </c>
      <c r="B157" s="29">
        <f t="shared" si="9"/>
        <v>0.07679659196890487</v>
      </c>
      <c r="C157" s="41">
        <f t="shared" si="10"/>
        <v>-0.36148808769009866</v>
      </c>
      <c r="D157" s="31">
        <f t="shared" si="11"/>
        <v>1.106674578085822</v>
      </c>
      <c r="E157" s="29">
        <f>E156+4*I*dx/3</f>
        <v>2.3879287730690075</v>
      </c>
    </row>
    <row r="158" spans="1:5" ht="12.75">
      <c r="A158" s="29">
        <f t="shared" si="8"/>
        <v>0.771144278606963</v>
      </c>
      <c r="B158" s="29">
        <f t="shared" si="9"/>
        <v>0.07500221617916503</v>
      </c>
      <c r="C158" s="41">
        <f t="shared" si="10"/>
        <v>-0.3598539765444935</v>
      </c>
      <c r="D158" s="31">
        <f t="shared" si="11"/>
        <v>1.1050241971490637</v>
      </c>
      <c r="E158" s="29">
        <f>E157+2*I*dx/3</f>
        <v>2.391593861616766</v>
      </c>
    </row>
    <row r="159" spans="1:5" ht="12.75">
      <c r="A159" s="29">
        <f t="shared" si="8"/>
        <v>0.7761194029850724</v>
      </c>
      <c r="B159" s="29">
        <f t="shared" si="9"/>
        <v>0.073215925826566</v>
      </c>
      <c r="C159" s="41">
        <f t="shared" si="10"/>
        <v>-0.35823769020934754</v>
      </c>
      <c r="D159" s="31">
        <f t="shared" si="11"/>
        <v>1.1033914211823748</v>
      </c>
      <c r="E159" s="29">
        <f>E158+4*I*dx/3</f>
        <v>2.3989132076942608</v>
      </c>
    </row>
    <row r="160" spans="1:5" ht="12.75">
      <c r="A160" s="29">
        <f t="shared" si="8"/>
        <v>0.7810945273631819</v>
      </c>
      <c r="B160" s="29">
        <f t="shared" si="9"/>
        <v>0.07143763299675843</v>
      </c>
      <c r="C160" s="41">
        <f t="shared" si="10"/>
        <v>-0.35663892184901674</v>
      </c>
      <c r="D160" s="31">
        <f t="shared" si="11"/>
        <v>1.101775926091997</v>
      </c>
      <c r="E160" s="29">
        <f>E159+2*I*dx/3</f>
        <v>2.402567522540337</v>
      </c>
    </row>
    <row r="161" spans="1:5" ht="12.75">
      <c r="A161" s="29">
        <f t="shared" si="8"/>
        <v>0.7860696517412913</v>
      </c>
      <c r="B161" s="29">
        <f t="shared" si="9"/>
        <v>0.06966725128395757</v>
      </c>
      <c r="C161" s="41">
        <f t="shared" si="10"/>
        <v>-0.3550573718201109</v>
      </c>
      <c r="D161" s="31">
        <f t="shared" si="11"/>
        <v>1.1001773959913017</v>
      </c>
      <c r="E161" s="29">
        <f>E160+4*I*dx/3</f>
        <v>2.409865548384392</v>
      </c>
    </row>
    <row r="162" spans="1:5" ht="12.75">
      <c r="A162" s="29">
        <f t="shared" si="8"/>
        <v>0.7910447761194007</v>
      </c>
      <c r="B162" s="29">
        <f t="shared" si="9"/>
        <v>0.06790469575569313</v>
      </c>
      <c r="C162" s="41">
        <f t="shared" si="10"/>
        <v>-0.35349274745869097</v>
      </c>
      <c r="D162" s="31">
        <f t="shared" si="11"/>
        <v>1.0985955229399371</v>
      </c>
      <c r="E162" s="29">
        <f>E161+2*I*dx/3</f>
        <v>2.4135093146296325</v>
      </c>
    </row>
    <row r="163" spans="1:5" ht="12.75">
      <c r="A163" s="29">
        <f t="shared" si="8"/>
        <v>0.7960199004975101</v>
      </c>
      <c r="B163" s="29">
        <f t="shared" si="9"/>
        <v>0.0661498829185998</v>
      </c>
      <c r="C163" s="41">
        <f t="shared" si="10"/>
        <v>-0.35194476287505366</v>
      </c>
      <c r="D163" s="31">
        <f t="shared" si="11"/>
        <v>1.0970300066928793</v>
      </c>
      <c r="E163" s="29">
        <f>E162+4*I*dx/3</f>
        <v>2.4207864622693864</v>
      </c>
    </row>
    <row r="164" spans="1:5" ht="12.75">
      <c r="A164" s="29">
        <f t="shared" si="8"/>
        <v>0.8009950248756196</v>
      </c>
      <c r="B164" s="29">
        <f t="shared" si="9"/>
        <v>0.06440273068520919</v>
      </c>
      <c r="C164" s="41">
        <f t="shared" si="10"/>
        <v>-0.3504131387557891</v>
      </c>
      <c r="D164" s="31">
        <f t="shared" si="11"/>
        <v>1.095480554458951</v>
      </c>
      <c r="E164" s="29">
        <f>E163+2*I*dx/3</f>
        <v>2.424419896944209</v>
      </c>
    </row>
    <row r="165" spans="1:5" ht="12.75">
      <c r="A165" s="29">
        <f t="shared" si="8"/>
        <v>0.805970149253729</v>
      </c>
      <c r="B165" s="29">
        <f t="shared" si="9"/>
        <v>0.06266315834171032</v>
      </c>
      <c r="C165" s="41">
        <f t="shared" si="10"/>
        <v>-0.3488976021728088</v>
      </c>
      <c r="D165" s="31">
        <f t="shared" si="11"/>
        <v>1.093946880668398</v>
      </c>
      <c r="E165" s="29">
        <f>E164+4*I*dx/3</f>
        <v>2.4316765926700357</v>
      </c>
    </row>
    <row r="166" spans="1:5" ht="12.75">
      <c r="A166" s="29">
        <f t="shared" si="8"/>
        <v>0.8109452736318384</v>
      </c>
      <c r="B166" s="29">
        <f t="shared" si="9"/>
        <v>0.06093108651664314</v>
      </c>
      <c r="C166" s="41">
        <f t="shared" si="10"/>
        <v>-0.3473978863990588</v>
      </c>
      <c r="D166" s="31">
        <f t="shared" si="11"/>
        <v>1.0924287067491254</v>
      </c>
      <c r="E166" s="29">
        <f>E165+2*I*dx/3</f>
        <v>2.4352999051302318</v>
      </c>
    </row>
    <row r="167" spans="1:5" ht="12.75">
      <c r="A167" s="29">
        <f t="shared" si="8"/>
        <v>0.8159203980099479</v>
      </c>
      <c r="B167" s="29">
        <f t="shared" si="9"/>
        <v>0.05920643715049201</v>
      </c>
      <c r="C167" s="41">
        <f t="shared" si="10"/>
        <v>-0.3459137307306433</v>
      </c>
      <c r="D167" s="31">
        <f t="shared" si="11"/>
        <v>1.0909257609112217</v>
      </c>
      <c r="E167" s="29">
        <f>E166+4*I*dx/3</f>
        <v>2.4425365602606544</v>
      </c>
    </row>
    <row r="168" spans="1:5" ht="12.75">
      <c r="A168" s="29">
        <f aca="true" t="shared" si="12" ref="A168:A203">A167+dx</f>
        <v>0.8208955223880573</v>
      </c>
      <c r="B168" s="29">
        <f t="shared" si="9"/>
        <v>0.057489133466150144</v>
      </c>
      <c r="C168" s="41">
        <f t="shared" si="10"/>
        <v>-0.34444488031509884</v>
      </c>
      <c r="D168" s="31">
        <f t="shared" si="11"/>
        <v>1.0894377779394169</v>
      </c>
      <c r="E168" s="29">
        <f>E167+2*I*dx/3</f>
        <v>2.4461499525589607</v>
      </c>
    </row>
    <row r="169" spans="1:5" ht="12.75">
      <c r="A169" s="29">
        <f t="shared" si="12"/>
        <v>0.8258706467661667</v>
      </c>
      <c r="B169" s="29">
        <f t="shared" si="9"/>
        <v>0.055779099940222676</v>
      </c>
      <c r="C169" s="41">
        <f t="shared" si="10"/>
        <v>-0.3429910859855707</v>
      </c>
      <c r="D169" s="31">
        <f t="shared" si="11"/>
        <v>1.0879644989931327</v>
      </c>
      <c r="E169" s="29">
        <f>E168+4*I*dx/3</f>
        <v>2.4533669641609053</v>
      </c>
    </row>
    <row r="170" spans="1:5" ht="12.75">
      <c r="A170" s="29">
        <f t="shared" si="12"/>
        <v>0.8308457711442762</v>
      </c>
      <c r="B170" s="29">
        <f t="shared" si="9"/>
        <v>0.054076262275140174</v>
      </c>
      <c r="C170" s="41">
        <f t="shared" si="10"/>
        <v>-0.3415521041006539</v>
      </c>
      <c r="D170" s="31">
        <f t="shared" si="11"/>
        <v>1.0865056714138057</v>
      </c>
      <c r="E170" s="29">
        <f>E169+2*I*dx/3</f>
        <v>2.456970631396109</v>
      </c>
    </row>
    <row r="171" spans="1:5" ht="12.75">
      <c r="A171" s="29">
        <f t="shared" si="12"/>
        <v>0.8358208955223856</v>
      </c>
      <c r="B171" s="29">
        <f t="shared" si="9"/>
        <v>0.05238054737205711</v>
      </c>
      <c r="C171" s="41">
        <f t="shared" si="10"/>
        <v>-0.3401276963896734</v>
      </c>
      <c r="D171" s="31">
        <f t="shared" si="11"/>
        <v>1.0850610485391747</v>
      </c>
      <c r="E171" s="29">
        <f>E170+4*I*dx/3</f>
        <v>2.4641683829618746</v>
      </c>
    </row>
    <row r="172" spans="1:5" ht="12.75">
      <c r="A172" s="29">
        <f t="shared" si="12"/>
        <v>0.840796019900495</v>
      </c>
      <c r="B172" s="29">
        <f t="shared" si="9"/>
        <v>0.05069188330450447</v>
      </c>
      <c r="C172" s="41">
        <f t="shared" si="10"/>
        <v>-0.33871762980318665</v>
      </c>
      <c r="D172" s="31">
        <f t="shared" si="11"/>
        <v>1.0836303895242443</v>
      </c>
      <c r="E172" s="29">
        <f>E171+2*I*dx/3</f>
        <v>2.4677625136070627</v>
      </c>
    </row>
    <row r="173" spans="1:5" ht="12.75">
      <c r="A173" s="29">
        <f t="shared" si="12"/>
        <v>0.8457711442786044</v>
      </c>
      <c r="B173" s="29">
        <f t="shared" si="9"/>
        <v>0.04901019929277617</v>
      </c>
      <c r="C173" s="41">
        <f t="shared" si="10"/>
        <v>-0.33732167636850446</v>
      </c>
      <c r="D173" s="31">
        <f t="shared" si="11"/>
        <v>1.082213459168641</v>
      </c>
      <c r="E173" s="29">
        <f>E172+4*I*dx/3</f>
        <v>2.4749413756911003</v>
      </c>
    </row>
    <row r="174" spans="1:5" ht="12.75">
      <c r="A174" s="29">
        <f t="shared" si="12"/>
        <v>0.8507462686567139</v>
      </c>
      <c r="B174" s="29">
        <f t="shared" si="9"/>
        <v>0.04733542567901994</v>
      </c>
      <c r="C174" s="41">
        <f t="shared" si="10"/>
        <v>-0.3359396130500308</v>
      </c>
      <c r="D174" s="31">
        <f t="shared" si="11"/>
        <v>1.080810027750103</v>
      </c>
      <c r="E174" s="29">
        <f>E173+2*I*dx/3</f>
        <v>2.4785261519025434</v>
      </c>
    </row>
    <row r="175" spans="1:5" ht="12.75">
      <c r="A175" s="29">
        <f t="shared" si="12"/>
        <v>0.8557213930348233</v>
      </c>
      <c r="B175" s="29">
        <f t="shared" si="9"/>
        <v>0.04566749390301306</v>
      </c>
      <c r="C175" s="41">
        <f t="shared" si="10"/>
        <v>-0.33457122161423536</v>
      </c>
      <c r="D175" s="31">
        <f t="shared" si="11"/>
        <v>1.0794198708638452</v>
      </c>
      <c r="E175" s="29">
        <f>E174+4*I*dx/3</f>
        <v>2.4856864827208773</v>
      </c>
    </row>
    <row r="176" spans="1:5" ht="12.75">
      <c r="A176" s="29">
        <f t="shared" si="12"/>
        <v>0.8606965174129327</v>
      </c>
      <c r="B176" s="29">
        <f t="shared" si="9"/>
        <v>0.04400633647859786</v>
      </c>
      <c r="C176" s="41">
        <f t="shared" si="10"/>
        <v>-0.3332162884990793</v>
      </c>
      <c r="D176" s="31">
        <f t="shared" si="11"/>
        <v>1.0780427692675656</v>
      </c>
      <c r="E176" s="29">
        <f>E175+2*I*dx/3</f>
        <v>2.4892620806288956</v>
      </c>
    </row>
    <row r="177" spans="1:5" ht="12.75">
      <c r="A177" s="29">
        <f t="shared" si="12"/>
        <v>0.8656716417910422</v>
      </c>
      <c r="B177" s="29">
        <f t="shared" si="9"/>
        <v>0.042351886970756314</v>
      </c>
      <c r="C177" s="41">
        <f t="shared" si="10"/>
        <v>-0.3318746046877217</v>
      </c>
      <c r="D177" s="31">
        <f t="shared" si="11"/>
        <v>1.0766785087318576</v>
      </c>
      <c r="E177" s="29">
        <f>E176+4*I*dx/3</f>
        <v>2.4964042266238002</v>
      </c>
    </row>
    <row r="178" spans="1:5" ht="12.75">
      <c r="A178" s="29">
        <f t="shared" si="12"/>
        <v>0.8706467661691516</v>
      </c>
      <c r="B178" s="29">
        <f t="shared" si="9"/>
        <v>0.04070407997330294</v>
      </c>
      <c r="C178" s="41">
        <f t="shared" si="10"/>
        <v>-0.33054596558634286</v>
      </c>
      <c r="D178" s="31">
        <f t="shared" si="11"/>
        <v>1.0753268798958113</v>
      </c>
      <c r="E178" s="29">
        <f>E177+2*I*dx/3</f>
        <v>2.499970816606871</v>
      </c>
    </row>
    <row r="179" spans="1:5" ht="12.75">
      <c r="A179" s="29">
        <f t="shared" si="12"/>
        <v>0.875621890547261</v>
      </c>
      <c r="B179" s="29">
        <f t="shared" si="9"/>
        <v>0.03906285108717533</v>
      </c>
      <c r="C179" s="41">
        <f t="shared" si="10"/>
        <v>-0.329230170905929</v>
      </c>
      <c r="D179" s="31">
        <f t="shared" si="11"/>
        <v>1.0739876781275985</v>
      </c>
      <c r="E179" s="29">
        <f>E178+4*I*dx/3</f>
        <v>2.507095112979193</v>
      </c>
    </row>
    <row r="180" spans="1:5" ht="12.75">
      <c r="A180" s="29">
        <f t="shared" si="12"/>
        <v>0.8805970149253705</v>
      </c>
      <c r="B180" s="29">
        <f t="shared" si="9"/>
        <v>0.03742813689930302</v>
      </c>
      <c r="C180" s="41">
        <f t="shared" si="10"/>
        <v>-0.3279270245478655</v>
      </c>
      <c r="D180" s="31">
        <f t="shared" si="11"/>
        <v>1.0726607033898359</v>
      </c>
      <c r="E180" s="29">
        <f>E179+2*I*dx/3</f>
        <v>2.510652859922443</v>
      </c>
    </row>
    <row r="181" spans="1:5" ht="12.75">
      <c r="A181" s="29">
        <f t="shared" si="12"/>
        <v>0.8855721393034799</v>
      </c>
      <c r="B181" s="29">
        <f t="shared" si="9"/>
        <v>0.03579987496203729</v>
      </c>
      <c r="C181" s="41">
        <f t="shared" si="10"/>
        <v>-0.32663633449319845</v>
      </c>
      <c r="D181" s="31">
        <f t="shared" si="11"/>
        <v>1.0713457601095413</v>
      </c>
      <c r="E181" s="29">
        <f>E180+4*I*dx/3</f>
        <v>2.5177596311337833</v>
      </c>
    </row>
    <row r="182" spans="1:5" ht="12.75">
      <c r="A182" s="29">
        <f t="shared" si="12"/>
        <v>0.8905472636815893</v>
      </c>
      <c r="B182" s="29">
        <f t="shared" si="9"/>
        <v>0.03417800377312208</v>
      </c>
      <c r="C182" s="41">
        <f t="shared" si="10"/>
        <v>-0.3253579126954241</v>
      </c>
      <c r="D182" s="31">
        <f t="shared" si="11"/>
        <v>1.0700426570524983</v>
      </c>
      <c r="E182" s="29">
        <f>E181+2*I*dx/3</f>
        <v>2.5213086946729293</v>
      </c>
    </row>
    <row r="183" spans="1:5" ht="12.75">
      <c r="A183" s="29">
        <f t="shared" si="12"/>
        <v>0.8955223880596987</v>
      </c>
      <c r="B183" s="29">
        <f t="shared" si="9"/>
        <v>0.032562462756190014</v>
      </c>
      <c r="C183" s="41">
        <f t="shared" si="10"/>
        <v>-0.32409157497667734</v>
      </c>
      <c r="D183" s="31">
        <f t="shared" si="11"/>
        <v>1.0687512072018588</v>
      </c>
      <c r="E183" s="29">
        <f>E182+4*I*dx/3</f>
        <v>2.5283982549197077</v>
      </c>
    </row>
    <row r="184" spans="1:5" ht="12.75">
      <c r="A184" s="29">
        <f t="shared" si="12"/>
        <v>0.9004975124378082</v>
      </c>
      <c r="B184" s="29">
        <f t="shared" si="9"/>
        <v>0.03095319224176718</v>
      </c>
      <c r="C184" s="41">
        <f t="shared" si="10"/>
        <v>-0.32283714092719124</v>
      </c>
      <c r="D184" s="31">
        <f t="shared" si="11"/>
        <v>1.0674712276408134</v>
      </c>
      <c r="E184" s="29">
        <f>E183+2*I*dx/3</f>
        <v>2.5319387896714187</v>
      </c>
    </row>
    <row r="185" spans="1:5" ht="12.75">
      <c r="A185" s="29">
        <f t="shared" si="12"/>
        <v>0.9054726368159176</v>
      </c>
      <c r="B185" s="29">
        <f t="shared" si="9"/>
        <v>0.029350133448770133</v>
      </c>
      <c r="C185" s="41">
        <f t="shared" si="10"/>
        <v>-0.3215944338079084</v>
      </c>
      <c r="D185" s="31">
        <f t="shared" si="11"/>
        <v>1.0662025394391759</v>
      </c>
      <c r="E185" s="29">
        <f>E184+4*I*dx/3</f>
        <v>2.539011443332707</v>
      </c>
    </row>
    <row r="186" spans="1:5" ht="12.75">
      <c r="A186" s="29">
        <f t="shared" si="12"/>
        <v>0.910447761194027</v>
      </c>
      <c r="B186" s="29">
        <f t="shared" si="9"/>
        <v>0.027753228466478985</v>
      </c>
      <c r="C186" s="41">
        <f t="shared" si="10"/>
        <v>-0.32036328045612844</v>
      </c>
      <c r="D186" s="31">
        <f t="shared" si="11"/>
        <v>1.0649449675437268</v>
      </c>
      <c r="E186" s="29">
        <f>E185+2*I*dx/3</f>
        <v>2.542543599112288</v>
      </c>
    </row>
    <row r="187" spans="1:5" ht="12.75">
      <c r="A187" s="29">
        <f t="shared" si="12"/>
        <v>0.9154228855721365</v>
      </c>
      <c r="B187" s="29">
        <f t="shared" si="9"/>
        <v>0.026162420236973682</v>
      </c>
      <c r="C187" s="41">
        <f t="shared" si="10"/>
        <v>-0.3191435111940797</v>
      </c>
      <c r="D187" s="31">
        <f t="shared" si="11"/>
        <v>1.063698340672174</v>
      </c>
      <c r="E187" s="29">
        <f>E186+4*I*dx/3</f>
        <v>2.5495996411731316</v>
      </c>
    </row>
    <row r="188" spans="1:5" ht="12.75">
      <c r="A188" s="29">
        <f t="shared" si="12"/>
        <v>0.9203980099502459</v>
      </c>
      <c r="B188" s="29">
        <f t="shared" si="9"/>
        <v>0.024577652538017247</v>
      </c>
      <c r="C188" s="41">
        <f t="shared" si="10"/>
        <v>-0.3179349597403121</v>
      </c>
      <c r="D188" s="31">
        <f t="shared" si="11"/>
        <v>1.06246249121059</v>
      </c>
      <c r="E188" s="29">
        <f>E187+2*I*dx/3</f>
        <v>2.553123563200364</v>
      </c>
    </row>
    <row r="189" spans="1:5" ht="12.75">
      <c r="A189" s="29">
        <f t="shared" si="12"/>
        <v>0.9253731343283553</v>
      </c>
      <c r="B189" s="29">
        <f t="shared" si="9"/>
        <v>0.022998869966374014</v>
      </c>
      <c r="C189" s="41">
        <f t="shared" si="10"/>
        <v>-0.3167374631238055</v>
      </c>
      <c r="D189" s="31">
        <f t="shared" si="11"/>
        <v>1.061237255114194</v>
      </c>
      <c r="E189" s="29">
        <f>E188+4*I*dx/3</f>
        <v>2.5601632796521994</v>
      </c>
    </row>
    <row r="190" spans="1:5" ht="12.75">
      <c r="A190" s="29">
        <f t="shared" si="12"/>
        <v>0.9303482587064648</v>
      </c>
      <c r="B190" s="29">
        <f t="shared" si="9"/>
        <v>0.021426017921547413</v>
      </c>
      <c r="C190" s="41">
        <f t="shared" si="10"/>
        <v>-0.31555086160069984</v>
      </c>
      <c r="D190" s="31">
        <f t="shared" si="11"/>
        <v>1.0600224718113536</v>
      </c>
      <c r="E190" s="29">
        <f>E189+2*I*dx/3</f>
        <v>2.563679108746101</v>
      </c>
    </row>
    <row r="191" spans="1:5" ht="12.75">
      <c r="A191" s="29">
        <f t="shared" si="12"/>
        <v>0.9353233830845742</v>
      </c>
      <c r="B191" s="29">
        <f t="shared" si="9"/>
        <v>0.019859042589926434</v>
      </c>
      <c r="C191" s="41">
        <f t="shared" si="10"/>
        <v>-0.31437499857355117</v>
      </c>
      <c r="D191" s="31">
        <f t="shared" si="11"/>
        <v>1.0588179841106828</v>
      </c>
      <c r="E191" s="29">
        <f>E190+4*I*dx/3</f>
        <v>2.570702776965741</v>
      </c>
    </row>
    <row r="192" spans="1:5" ht="12.75">
      <c r="A192" s="29">
        <f t="shared" si="12"/>
        <v>0.9402985074626836</v>
      </c>
      <c r="B192" s="29">
        <f t="shared" si="9"/>
        <v>0.01829789092932821</v>
      </c>
      <c r="C192" s="41">
        <f t="shared" si="10"/>
        <v>-0.3132097205130248</v>
      </c>
      <c r="D192" s="31">
        <f t="shared" si="11"/>
        <v>1.0576236381111208</v>
      </c>
      <c r="E192" s="29">
        <f>E191+2*I*dx/3</f>
        <v>2.574210649728962</v>
      </c>
    </row>
    <row r="193" spans="1:5" ht="12.75">
      <c r="A193" s="29">
        <f t="shared" si="12"/>
        <v>0.945273631840793</v>
      </c>
      <c r="B193" s="29">
        <f t="shared" si="9"/>
        <v>0.016742510653922626</v>
      </c>
      <c r="C193" s="41">
        <f t="shared" si="10"/>
        <v>-0.3120548768819403</v>
      </c>
      <c r="D193" s="31">
        <f t="shared" si="11"/>
        <v>1.056439283114881</v>
      </c>
      <c r="E193" s="29">
        <f>E192+4*I*dx/3</f>
        <v>2.5812185388375184</v>
      </c>
    </row>
    <row r="194" spans="1:5" ht="12.75">
      <c r="A194" s="29">
        <f t="shared" si="12"/>
        <v>0.9502487562189025</v>
      </c>
      <c r="B194" s="29">
        <f t="shared" si="9"/>
        <v>0.015192850219531318</v>
      </c>
      <c r="C194" s="41">
        <f t="shared" si="10"/>
        <v>-0.3109103200615835</v>
      </c>
      <c r="D194" s="31">
        <f t="shared" si="11"/>
        <v>1.055264771543165</v>
      </c>
      <c r="E194" s="29">
        <f>E193+2*I*dx/3</f>
        <v>2.584718587831028</v>
      </c>
    </row>
    <row r="195" spans="1:5" ht="12.75">
      <c r="A195" s="29">
        <f t="shared" si="12"/>
        <v>0.9552238805970119</v>
      </c>
      <c r="B195" s="29">
        <f t="shared" si="9"/>
        <v>0.013648858809286013</v>
      </c>
      <c r="C195" s="41">
        <f t="shared" si="10"/>
        <v>-0.3097759052802096</v>
      </c>
      <c r="D195" s="31">
        <f t="shared" si="11"/>
        <v>1.0540999588545361</v>
      </c>
      <c r="E195" s="29">
        <f>E194+4*I*dx/3</f>
        <v>2.5917109590340432</v>
      </c>
    </row>
    <row r="196" spans="1:5" ht="12.75">
      <c r="A196" s="29">
        <f t="shared" si="12"/>
        <v>0.9601990049751213</v>
      </c>
      <c r="B196" s="29">
        <f aca="true" t="shared" si="13" ref="B196:B203">1-x^K</f>
        <v>0.012110486319637959</v>
      </c>
      <c r="C196" s="41">
        <f t="shared" si="10"/>
        <v>-0.30865149054365815</v>
      </c>
      <c r="D196" s="31">
        <f t="shared" si="11"/>
        <v>1.052944703465858</v>
      </c>
      <c r="E196" s="29">
        <f>E195+2*I*dx/3</f>
        <v>2.5952033129427194</v>
      </c>
    </row>
    <row r="197" spans="1:5" ht="12.75">
      <c r="A197" s="29">
        <f t="shared" si="12"/>
        <v>0.9651741293532308</v>
      </c>
      <c r="B197" s="29">
        <f t="shared" si="13"/>
        <v>0.010577683346707722</v>
      </c>
      <c r="C197" s="41">
        <f aca="true" t="shared" si="14" ref="C197:C203">-K*x^(K-1)</f>
        <v>-0.3075369365680088</v>
      </c>
      <c r="D197" s="31">
        <f aca="true" t="shared" si="15" ref="D197:D204">SQRT((1+yp^2)/(yo-y))</f>
        <v>1.0517988666757048</v>
      </c>
      <c r="E197" s="29">
        <f>E196+4*I*dx/3</f>
        <v>2.6021804198526746</v>
      </c>
    </row>
    <row r="198" spans="1:5" ht="12.75">
      <c r="A198" s="29">
        <f t="shared" si="12"/>
        <v>0.9701492537313402</v>
      </c>
      <c r="B198" s="29">
        <f t="shared" si="13"/>
        <v>0.00905040117296485</v>
      </c>
      <c r="C198" s="41">
        <f t="shared" si="14"/>
        <v>-0.30643210671420723</v>
      </c>
      <c r="D198" s="31">
        <f t="shared" si="15"/>
        <v>1.0506623125901495</v>
      </c>
      <c r="E198" s="29">
        <f>E197+2*I*dx/3</f>
        <v>2.60566520364236</v>
      </c>
    </row>
    <row r="199" spans="1:5" ht="12.75">
      <c r="A199" s="29">
        <f t="shared" si="12"/>
        <v>0.9751243781094496</v>
      </c>
      <c r="B199" s="29">
        <f t="shared" si="13"/>
        <v>0.007528591754227709</v>
      </c>
      <c r="C199" s="41">
        <f t="shared" si="14"/>
        <v>-0.30533686692459316</v>
      </c>
      <c r="D199" s="31">
        <f t="shared" si="15"/>
        <v>1.0495349080508511</v>
      </c>
      <c r="E199" s="29">
        <f>E198+4*I*dx/3</f>
        <v>2.612627292584654</v>
      </c>
    </row>
    <row r="200" spans="1:5" ht="12.75">
      <c r="A200" s="29">
        <f t="shared" si="12"/>
        <v>0.9800995024875591</v>
      </c>
      <c r="B200" s="29">
        <f t="shared" si="13"/>
        <v>0.006012207706975081</v>
      </c>
      <c r="C200" s="41">
        <f t="shared" si="14"/>
        <v>-0.30425108566126696</v>
      </c>
      <c r="D200" s="31">
        <f t="shared" si="15"/>
        <v>1.0484165225653483</v>
      </c>
      <c r="E200" s="29">
        <f>E199+2*I*dx/3</f>
        <v>2.6161046276512057</v>
      </c>
    </row>
    <row r="201" spans="1:5" ht="12.75">
      <c r="A201" s="29">
        <f t="shared" si="12"/>
        <v>0.9850746268656685</v>
      </c>
      <c r="B201" s="29">
        <f t="shared" si="13"/>
        <v>0.004501202295959406</v>
      </c>
      <c r="C201" s="41">
        <f t="shared" si="14"/>
        <v>-0.3031746338462315</v>
      </c>
      <c r="D201" s="31">
        <f t="shared" si="15"/>
        <v>1.0473070282394925</v>
      </c>
      <c r="E201" s="29">
        <f>E200+4*I*dx/3</f>
        <v>2.6230519379546187</v>
      </c>
    </row>
    <row r="202" spans="1:5" ht="12.75">
      <c r="A202" s="29">
        <f t="shared" si="12"/>
        <v>0.9900497512437779</v>
      </c>
      <c r="B202" s="29">
        <f t="shared" si="13"/>
        <v>0.002995529422113896</v>
      </c>
      <c r="C202" s="41">
        <f t="shared" si="14"/>
        <v>-0.3021073848032499</v>
      </c>
      <c r="D202" s="31">
        <f t="shared" si="15"/>
        <v>1.0462062997119341</v>
      </c>
      <c r="E202" s="29">
        <f>E201+2*I*dx/3</f>
        <v>2.6265219422654376</v>
      </c>
    </row>
    <row r="203" spans="1:6" ht="12.75">
      <c r="A203" s="29">
        <f t="shared" si="12"/>
        <v>0.9950248756218874</v>
      </c>
      <c r="B203" s="29">
        <f t="shared" si="13"/>
        <v>0.0014951436107449867</v>
      </c>
      <c r="C203" s="41">
        <f t="shared" si="14"/>
        <v>-0.3010492142013613</v>
      </c>
      <c r="D203" s="31">
        <f t="shared" si="15"/>
        <v>1.0451142140905951</v>
      </c>
      <c r="E203" s="29">
        <f>E202+4*I*dx/3</f>
        <v>2.633454706538012</v>
      </c>
      <c r="F203" s="14" t="str">
        <f>"Integral for K = "&amp;TEXT(N1,"0.00")</f>
        <v>Integral for K = 0.30</v>
      </c>
    </row>
    <row r="204" spans="1:5" ht="12.75">
      <c r="A204" s="29">
        <f>A203+dx</f>
        <v>0.9999999999999968</v>
      </c>
      <c r="B204" s="29">
        <f>1-x^K</f>
        <v>0</v>
      </c>
      <c r="C204" s="29">
        <f>-K*x^(K-1)</f>
        <v>-0.30000000000000066</v>
      </c>
      <c r="D204" s="31">
        <f t="shared" si="15"/>
        <v>1.044030650891055</v>
      </c>
      <c r="E204" s="29">
        <f>E203+I*dx/3</f>
        <v>2.6351861006522594</v>
      </c>
    </row>
  </sheetData>
  <printOptions/>
  <pageMargins left="0.75" right="0.75" top="1" bottom="1" header="0.5" footer="0.5"/>
  <pageSetup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pjPonzo</dc:creator>
  <cp:keywords/>
  <dc:description/>
  <cp:lastModifiedBy>pjPonzo</cp:lastModifiedBy>
  <dcterms:created xsi:type="dcterms:W3CDTF">2007-01-27T08:15:21Z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