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90" windowWidth="18795" windowHeight="12270" activeTab="0"/>
  </bookViews>
  <sheets>
    <sheet name="Wire" sheetId="1" r:id="rId1"/>
  </sheets>
  <definedNames>
    <definedName name="du">'Wire'!$T$1</definedName>
    <definedName name="I">'Wire'!$D$1:$D$203</definedName>
    <definedName name="K">'Wire'!$N$1</definedName>
    <definedName name="u">'Wire'!$S:$S</definedName>
    <definedName name="x">'Wire'!$A:$A</definedName>
    <definedName name="xp">'Wire'!$T:$T</definedName>
    <definedName name="y">'Wire'!$B:$B</definedName>
    <definedName name="yo">'Wire'!$V$1</definedName>
    <definedName name="yp">'Wire'!$C:$C</definedName>
  </definedNames>
  <calcPr fullCalcOnLoad="1"/>
</workbook>
</file>

<file path=xl/sharedStrings.xml><?xml version="1.0" encoding="utf-8"?>
<sst xmlns="http://schemas.openxmlformats.org/spreadsheetml/2006/main" count="50" uniqueCount="41">
  <si>
    <t>x</t>
  </si>
  <si>
    <t>b =</t>
  </si>
  <si>
    <t>Integral</t>
  </si>
  <si>
    <t>y(x)</t>
  </si>
  <si>
    <t>dy/dx = yp</t>
  </si>
  <si>
    <t xml:space="preserve">  Sliding down a Wire</t>
  </si>
  <si>
    <t>Integrand = I</t>
  </si>
  <si>
    <t>K =</t>
  </si>
  <si>
    <t>Integral =</t>
  </si>
  <si>
    <r>
      <t xml:space="preserve">   You may use and </t>
    </r>
    <r>
      <rPr>
        <b/>
        <u val="single"/>
        <sz val="10"/>
        <rFont val="Arial"/>
        <family val="2"/>
      </rPr>
      <t>vary</t>
    </r>
    <r>
      <rPr>
        <b/>
        <sz val="10"/>
        <rFont val="Arial"/>
        <family val="2"/>
      </rPr>
      <t xml:space="preserve"> K.</t>
    </r>
  </si>
  <si>
    <t>Min K =</t>
  </si>
  <si>
    <t>Max K =</t>
  </si>
  <si>
    <t>dK =</t>
  </si>
  <si>
    <t xml:space="preserve">   Find the minimum Integral for</t>
  </si>
  <si>
    <t xml:space="preserve">   the above K-range by clicking below …</t>
  </si>
  <si>
    <t>u</t>
  </si>
  <si>
    <t>x(u) =</t>
  </si>
  <si>
    <t>y(u) =</t>
  </si>
  <si>
    <t>x'(u) =</t>
  </si>
  <si>
    <t>y'(u) =</t>
  </si>
  <si>
    <t>x'(u)</t>
  </si>
  <si>
    <t>y'(u)</t>
  </si>
  <si>
    <t>yo =</t>
  </si>
  <si>
    <t>du =</t>
  </si>
  <si>
    <t>y(0) =</t>
  </si>
  <si>
    <t>1</t>
  </si>
  <si>
    <t>(which you may change)</t>
  </si>
  <si>
    <r>
      <t xml:space="preserve">This is the </t>
    </r>
    <r>
      <rPr>
        <b/>
        <sz val="10"/>
        <rFont val="Arial"/>
        <family val="2"/>
      </rPr>
      <t>Cycloid</t>
    </r>
  </si>
  <si>
    <r>
      <t xml:space="preserve">This is the </t>
    </r>
    <r>
      <rPr>
        <b/>
        <sz val="10"/>
        <rFont val="Arial"/>
        <family val="2"/>
      </rPr>
      <t>Other</t>
    </r>
  </si>
  <si>
    <t xml:space="preserve">   Type in x(u) &amp; y(u)</t>
  </si>
  <si>
    <t xml:space="preserve">   and x'(u) &amp; y'(u)</t>
  </si>
  <si>
    <t xml:space="preserve">   … then click the above button.</t>
  </si>
  <si>
    <t>CYCLOID =</t>
  </si>
  <si>
    <t>y(0)</t>
  </si>
  <si>
    <t>1+COS(u)</t>
  </si>
  <si>
    <t>u-SIN(u)</t>
  </si>
  <si>
    <t>1-COS(u)</t>
  </si>
  <si>
    <t>-sin(u)</t>
  </si>
  <si>
    <t>2-2*(u/pi())^K</t>
  </si>
  <si>
    <t>-2*K*u^(K-1)/pi()^K</t>
  </si>
  <si>
    <t>(Don't change this guy!)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</si>
</sst>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"/>
    <numFmt numFmtId="166" formatCode="0.000"/>
    <numFmt numFmtId="167" formatCode="0.00000"/>
  </numFmts>
  <fonts count="13">
    <font>
      <sz val="10"/>
      <name val="Arial"/>
      <family val="0"/>
    </font>
    <font>
      <b/>
      <sz val="10"/>
      <name val="Arial"/>
      <family val="2"/>
    </font>
    <font>
      <b/>
      <sz val="8.75"/>
      <name val="Arial"/>
      <family val="2"/>
    </font>
    <font>
      <sz val="8.75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.7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4" fontId="5" fillId="4" borderId="17" xfId="0" applyNumberFormat="1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center" vertical="center"/>
    </xf>
    <xf numFmtId="166" fontId="1" fillId="4" borderId="19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67" fontId="11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7575"/>
          <c:y val="-0.01975"/>
        </c:manualLayout>
      </c:layout>
      <c:spPr>
        <a:solidFill>
          <a:srgbClr val="FFFFFF"/>
        </a:solidFill>
        <a:ln w="38100">
          <a:solid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2"/>
          <c:y val="0.01475"/>
          <c:w val="0.998"/>
          <c:h val="0.98525"/>
        </c:manualLayout>
      </c:layout>
      <c:lineChart>
        <c:grouping val="standard"/>
        <c:varyColors val="0"/>
        <c:ser>
          <c:idx val="0"/>
          <c:order val="0"/>
          <c:tx>
            <c:strRef>
              <c:f>Wire!$E$2</c:f>
              <c:strCache>
                <c:ptCount val="1"/>
                <c:pt idx="0">
                  <c:v>Integral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0"/>
            <c:spPr>
              <a:ln w="25400">
                <a:solidFill>
                  <a:srgbClr val="000080"/>
                </a:solidFill>
              </a:ln>
            </c:spPr>
            <c:marker>
              <c:symbol val="circle"/>
              <c:size val="6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20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>
                <a:solidFill>
                  <a:srgbClr val="CCFFFF"/>
                </a:solidFill>
                <a:ln w="3175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Wire!$A$3:$A$203</c:f>
              <c:numCache>
                <c:ptCount val="201"/>
                <c:pt idx="0">
                  <c:v>0</c:v>
                </c:pt>
                <c:pt idx="1">
                  <c:v>0.015707963267948967</c:v>
                </c:pt>
                <c:pt idx="2">
                  <c:v>0.031415926535897934</c:v>
                </c:pt>
                <c:pt idx="3">
                  <c:v>0.0471238898038469</c:v>
                </c:pt>
                <c:pt idx="4">
                  <c:v>0.06283185307179587</c:v>
                </c:pt>
                <c:pt idx="5">
                  <c:v>0.07853981633974483</c:v>
                </c:pt>
                <c:pt idx="6">
                  <c:v>0.09424777960769379</c:v>
                </c:pt>
                <c:pt idx="7">
                  <c:v>0.10995574287564275</c:v>
                </c:pt>
                <c:pt idx="8">
                  <c:v>0.1256637061435917</c:v>
                </c:pt>
                <c:pt idx="9">
                  <c:v>0.14137166941154067</c:v>
                </c:pt>
                <c:pt idx="10">
                  <c:v>0.15707963267948963</c:v>
                </c:pt>
                <c:pt idx="11">
                  <c:v>0.1727875959474386</c:v>
                </c:pt>
                <c:pt idx="12">
                  <c:v>0.18849555921538755</c:v>
                </c:pt>
                <c:pt idx="13">
                  <c:v>0.2042035224833365</c:v>
                </c:pt>
                <c:pt idx="14">
                  <c:v>0.21991148575128547</c:v>
                </c:pt>
                <c:pt idx="15">
                  <c:v>0.23561944901923443</c:v>
                </c:pt>
                <c:pt idx="16">
                  <c:v>0.2513274122871834</c:v>
                </c:pt>
                <c:pt idx="17">
                  <c:v>0.2670353755551324</c:v>
                </c:pt>
                <c:pt idx="18">
                  <c:v>0.2827433388230814</c:v>
                </c:pt>
                <c:pt idx="19">
                  <c:v>0.2984513020910304</c:v>
                </c:pt>
                <c:pt idx="20">
                  <c:v>0.31415926535897937</c:v>
                </c:pt>
                <c:pt idx="21">
                  <c:v>0.32986722862692835</c:v>
                </c:pt>
                <c:pt idx="22">
                  <c:v>0.34557519189487734</c:v>
                </c:pt>
                <c:pt idx="23">
                  <c:v>0.36128315516282633</c:v>
                </c:pt>
                <c:pt idx="24">
                  <c:v>0.3769911184307753</c:v>
                </c:pt>
                <c:pt idx="25">
                  <c:v>0.3926990816987243</c:v>
                </c:pt>
                <c:pt idx="26">
                  <c:v>0.4084070449666733</c:v>
                </c:pt>
                <c:pt idx="27">
                  <c:v>0.4241150082346223</c:v>
                </c:pt>
                <c:pt idx="28">
                  <c:v>0.43982297150257127</c:v>
                </c:pt>
                <c:pt idx="29">
                  <c:v>0.45553093477052026</c:v>
                </c:pt>
                <c:pt idx="30">
                  <c:v>0.47123889803846924</c:v>
                </c:pt>
                <c:pt idx="31">
                  <c:v>0.48694686130641823</c:v>
                </c:pt>
                <c:pt idx="32">
                  <c:v>0.5026548245743672</c:v>
                </c:pt>
                <c:pt idx="33">
                  <c:v>0.5183627878423162</c:v>
                </c:pt>
                <c:pt idx="34">
                  <c:v>0.5340707511102651</c:v>
                </c:pt>
                <c:pt idx="35">
                  <c:v>0.5497787143782141</c:v>
                </c:pt>
                <c:pt idx="36">
                  <c:v>0.5654866776461631</c:v>
                </c:pt>
                <c:pt idx="37">
                  <c:v>0.5811946409141121</c:v>
                </c:pt>
                <c:pt idx="38">
                  <c:v>0.5969026041820611</c:v>
                </c:pt>
                <c:pt idx="39">
                  <c:v>0.6126105674500101</c:v>
                </c:pt>
                <c:pt idx="40">
                  <c:v>0.6283185307179591</c:v>
                </c:pt>
                <c:pt idx="41">
                  <c:v>0.644026493985908</c:v>
                </c:pt>
                <c:pt idx="42">
                  <c:v>0.659734457253857</c:v>
                </c:pt>
                <c:pt idx="43">
                  <c:v>0.675442420521806</c:v>
                </c:pt>
                <c:pt idx="44">
                  <c:v>0.691150383789755</c:v>
                </c:pt>
                <c:pt idx="45">
                  <c:v>0.706858347057704</c:v>
                </c:pt>
                <c:pt idx="46">
                  <c:v>0.722566310325653</c:v>
                </c:pt>
                <c:pt idx="47">
                  <c:v>0.738274273593602</c:v>
                </c:pt>
                <c:pt idx="48">
                  <c:v>0.753982236861551</c:v>
                </c:pt>
                <c:pt idx="49">
                  <c:v>0.7696902001295</c:v>
                </c:pt>
                <c:pt idx="50">
                  <c:v>0.785398163397449</c:v>
                </c:pt>
                <c:pt idx="51">
                  <c:v>0.8011061266653979</c:v>
                </c:pt>
                <c:pt idx="52">
                  <c:v>0.8168140899333469</c:v>
                </c:pt>
                <c:pt idx="53">
                  <c:v>0.8325220532012959</c:v>
                </c:pt>
                <c:pt idx="54">
                  <c:v>0.8482300164692449</c:v>
                </c:pt>
                <c:pt idx="55">
                  <c:v>0.8639379797371939</c:v>
                </c:pt>
                <c:pt idx="56">
                  <c:v>0.8796459430051429</c:v>
                </c:pt>
                <c:pt idx="57">
                  <c:v>0.8953539062730919</c:v>
                </c:pt>
                <c:pt idx="58">
                  <c:v>0.9110618695410408</c:v>
                </c:pt>
                <c:pt idx="59">
                  <c:v>0.9267698328089898</c:v>
                </c:pt>
                <c:pt idx="60">
                  <c:v>0.9424777960769388</c:v>
                </c:pt>
                <c:pt idx="61">
                  <c:v>0.9581857593448878</c:v>
                </c:pt>
                <c:pt idx="62">
                  <c:v>0.9738937226128368</c:v>
                </c:pt>
                <c:pt idx="63">
                  <c:v>0.9896016858807858</c:v>
                </c:pt>
                <c:pt idx="64">
                  <c:v>1.0053096491487348</c:v>
                </c:pt>
                <c:pt idx="65">
                  <c:v>1.0210176124166837</c:v>
                </c:pt>
                <c:pt idx="66">
                  <c:v>1.0367255756846325</c:v>
                </c:pt>
                <c:pt idx="67">
                  <c:v>1.0524335389525814</c:v>
                </c:pt>
                <c:pt idx="68">
                  <c:v>1.0681415022205303</c:v>
                </c:pt>
                <c:pt idx="69">
                  <c:v>1.0838494654884792</c:v>
                </c:pt>
                <c:pt idx="70">
                  <c:v>1.099557428756428</c:v>
                </c:pt>
                <c:pt idx="71">
                  <c:v>1.115265392024377</c:v>
                </c:pt>
                <c:pt idx="72">
                  <c:v>1.1309733552923258</c:v>
                </c:pt>
                <c:pt idx="73">
                  <c:v>1.1466813185602747</c:v>
                </c:pt>
                <c:pt idx="74">
                  <c:v>1.1623892818282235</c:v>
                </c:pt>
                <c:pt idx="75">
                  <c:v>1.1780972450961724</c:v>
                </c:pt>
                <c:pt idx="76">
                  <c:v>1.1938052083641213</c:v>
                </c:pt>
                <c:pt idx="77">
                  <c:v>1.2095131716320702</c:v>
                </c:pt>
                <c:pt idx="78">
                  <c:v>1.225221134900019</c:v>
                </c:pt>
                <c:pt idx="79">
                  <c:v>1.240929098167968</c:v>
                </c:pt>
                <c:pt idx="80">
                  <c:v>1.2566370614359168</c:v>
                </c:pt>
                <c:pt idx="81">
                  <c:v>1.2723450247038657</c:v>
                </c:pt>
                <c:pt idx="82">
                  <c:v>1.2880529879718146</c:v>
                </c:pt>
                <c:pt idx="83">
                  <c:v>1.3037609512397634</c:v>
                </c:pt>
                <c:pt idx="84">
                  <c:v>1.3194689145077123</c:v>
                </c:pt>
                <c:pt idx="85">
                  <c:v>1.3351768777756612</c:v>
                </c:pt>
                <c:pt idx="86">
                  <c:v>1.35088484104361</c:v>
                </c:pt>
                <c:pt idx="87">
                  <c:v>1.366592804311559</c:v>
                </c:pt>
                <c:pt idx="88">
                  <c:v>1.3823007675795078</c:v>
                </c:pt>
                <c:pt idx="89">
                  <c:v>1.3980087308474567</c:v>
                </c:pt>
                <c:pt idx="90">
                  <c:v>1.4137166941154056</c:v>
                </c:pt>
                <c:pt idx="91">
                  <c:v>1.4294246573833544</c:v>
                </c:pt>
                <c:pt idx="92">
                  <c:v>1.4451326206513033</c:v>
                </c:pt>
                <c:pt idx="93">
                  <c:v>1.4608405839192522</c:v>
                </c:pt>
                <c:pt idx="94">
                  <c:v>1.476548547187201</c:v>
                </c:pt>
                <c:pt idx="95">
                  <c:v>1.49225651045515</c:v>
                </c:pt>
                <c:pt idx="96">
                  <c:v>1.5079644737230988</c:v>
                </c:pt>
                <c:pt idx="97">
                  <c:v>1.5236724369910477</c:v>
                </c:pt>
                <c:pt idx="98">
                  <c:v>1.5393804002589966</c:v>
                </c:pt>
                <c:pt idx="99">
                  <c:v>1.5550883635269455</c:v>
                </c:pt>
                <c:pt idx="100">
                  <c:v>1.5707963267948943</c:v>
                </c:pt>
                <c:pt idx="101">
                  <c:v>1.5865042900628432</c:v>
                </c:pt>
                <c:pt idx="102">
                  <c:v>1.602212253330792</c:v>
                </c:pt>
                <c:pt idx="103">
                  <c:v>1.617920216598741</c:v>
                </c:pt>
                <c:pt idx="104">
                  <c:v>1.6336281798666898</c:v>
                </c:pt>
                <c:pt idx="105">
                  <c:v>1.6493361431346387</c:v>
                </c:pt>
                <c:pt idx="106">
                  <c:v>1.6650441064025876</c:v>
                </c:pt>
                <c:pt idx="107">
                  <c:v>1.6807520696705365</c:v>
                </c:pt>
                <c:pt idx="108">
                  <c:v>1.6964600329384854</c:v>
                </c:pt>
                <c:pt idx="109">
                  <c:v>1.7121679962064342</c:v>
                </c:pt>
                <c:pt idx="110">
                  <c:v>1.727875959474383</c:v>
                </c:pt>
                <c:pt idx="111">
                  <c:v>1.743583922742332</c:v>
                </c:pt>
                <c:pt idx="112">
                  <c:v>1.7592918860102809</c:v>
                </c:pt>
                <c:pt idx="113">
                  <c:v>1.7749998492782297</c:v>
                </c:pt>
                <c:pt idx="114">
                  <c:v>1.7907078125461786</c:v>
                </c:pt>
                <c:pt idx="115">
                  <c:v>1.8064157758141275</c:v>
                </c:pt>
                <c:pt idx="116">
                  <c:v>1.8221237390820764</c:v>
                </c:pt>
                <c:pt idx="117">
                  <c:v>1.8378317023500252</c:v>
                </c:pt>
                <c:pt idx="118">
                  <c:v>1.8535396656179741</c:v>
                </c:pt>
                <c:pt idx="119">
                  <c:v>1.869247628885923</c:v>
                </c:pt>
                <c:pt idx="120">
                  <c:v>1.8849555921538719</c:v>
                </c:pt>
                <c:pt idx="121">
                  <c:v>1.9006635554218207</c:v>
                </c:pt>
                <c:pt idx="122">
                  <c:v>1.9163715186897696</c:v>
                </c:pt>
                <c:pt idx="123">
                  <c:v>1.9320794819577185</c:v>
                </c:pt>
                <c:pt idx="124">
                  <c:v>1.9477874452256674</c:v>
                </c:pt>
                <c:pt idx="125">
                  <c:v>1.9634954084936163</c:v>
                </c:pt>
                <c:pt idx="126">
                  <c:v>1.9792033717615651</c:v>
                </c:pt>
                <c:pt idx="127">
                  <c:v>1.994911335029514</c:v>
                </c:pt>
                <c:pt idx="128">
                  <c:v>2.010619298297463</c:v>
                </c:pt>
                <c:pt idx="129">
                  <c:v>2.0263272615654118</c:v>
                </c:pt>
                <c:pt idx="130">
                  <c:v>2.0420352248333606</c:v>
                </c:pt>
                <c:pt idx="131">
                  <c:v>2.0577431881013095</c:v>
                </c:pt>
                <c:pt idx="132">
                  <c:v>2.0734511513692584</c:v>
                </c:pt>
                <c:pt idx="133">
                  <c:v>2.0891591146372073</c:v>
                </c:pt>
                <c:pt idx="134">
                  <c:v>2.104867077905156</c:v>
                </c:pt>
                <c:pt idx="135">
                  <c:v>2.120575041173105</c:v>
                </c:pt>
                <c:pt idx="136">
                  <c:v>2.136283004441054</c:v>
                </c:pt>
                <c:pt idx="137">
                  <c:v>2.1519909677090028</c:v>
                </c:pt>
                <c:pt idx="138">
                  <c:v>2.1676989309769517</c:v>
                </c:pt>
                <c:pt idx="139">
                  <c:v>2.1834068942449005</c:v>
                </c:pt>
                <c:pt idx="140">
                  <c:v>2.1991148575128494</c:v>
                </c:pt>
                <c:pt idx="141">
                  <c:v>2.2148228207807983</c:v>
                </c:pt>
                <c:pt idx="142">
                  <c:v>2.230530784048747</c:v>
                </c:pt>
                <c:pt idx="143">
                  <c:v>2.246238747316696</c:v>
                </c:pt>
                <c:pt idx="144">
                  <c:v>2.261946710584645</c:v>
                </c:pt>
                <c:pt idx="145">
                  <c:v>2.277654673852594</c:v>
                </c:pt>
                <c:pt idx="146">
                  <c:v>2.2933626371205427</c:v>
                </c:pt>
                <c:pt idx="147">
                  <c:v>2.3090706003884915</c:v>
                </c:pt>
                <c:pt idx="148">
                  <c:v>2.3247785636564404</c:v>
                </c:pt>
                <c:pt idx="149">
                  <c:v>2.3404865269243893</c:v>
                </c:pt>
                <c:pt idx="150">
                  <c:v>2.356194490192338</c:v>
                </c:pt>
                <c:pt idx="151">
                  <c:v>2.371902453460287</c:v>
                </c:pt>
                <c:pt idx="152">
                  <c:v>2.387610416728236</c:v>
                </c:pt>
                <c:pt idx="153">
                  <c:v>2.403318379996185</c:v>
                </c:pt>
                <c:pt idx="154">
                  <c:v>2.4190263432641337</c:v>
                </c:pt>
                <c:pt idx="155">
                  <c:v>2.4347343065320826</c:v>
                </c:pt>
                <c:pt idx="156">
                  <c:v>2.4504422698000314</c:v>
                </c:pt>
                <c:pt idx="157">
                  <c:v>2.4661502330679803</c:v>
                </c:pt>
                <c:pt idx="158">
                  <c:v>2.481858196335929</c:v>
                </c:pt>
                <c:pt idx="159">
                  <c:v>2.497566159603878</c:v>
                </c:pt>
                <c:pt idx="160">
                  <c:v>2.513274122871827</c:v>
                </c:pt>
                <c:pt idx="161">
                  <c:v>2.528982086139776</c:v>
                </c:pt>
                <c:pt idx="162">
                  <c:v>2.5446900494077247</c:v>
                </c:pt>
                <c:pt idx="163">
                  <c:v>2.5603980126756736</c:v>
                </c:pt>
                <c:pt idx="164">
                  <c:v>2.5761059759436225</c:v>
                </c:pt>
                <c:pt idx="165">
                  <c:v>2.5918139392115713</c:v>
                </c:pt>
                <c:pt idx="166">
                  <c:v>2.60752190247952</c:v>
                </c:pt>
                <c:pt idx="167">
                  <c:v>2.623229865747469</c:v>
                </c:pt>
                <c:pt idx="168">
                  <c:v>2.638937829015418</c:v>
                </c:pt>
                <c:pt idx="169">
                  <c:v>2.654645792283367</c:v>
                </c:pt>
                <c:pt idx="170">
                  <c:v>2.6703537555513157</c:v>
                </c:pt>
                <c:pt idx="171">
                  <c:v>2.6860617188192646</c:v>
                </c:pt>
                <c:pt idx="172">
                  <c:v>2.7017696820872135</c:v>
                </c:pt>
                <c:pt idx="173">
                  <c:v>2.7174776453551623</c:v>
                </c:pt>
                <c:pt idx="174">
                  <c:v>2.733185608623111</c:v>
                </c:pt>
                <c:pt idx="175">
                  <c:v>2.74889357189106</c:v>
                </c:pt>
                <c:pt idx="176">
                  <c:v>2.764601535159009</c:v>
                </c:pt>
                <c:pt idx="177">
                  <c:v>2.780309498426958</c:v>
                </c:pt>
                <c:pt idx="178">
                  <c:v>2.7960174616949067</c:v>
                </c:pt>
                <c:pt idx="179">
                  <c:v>2.8117254249628556</c:v>
                </c:pt>
                <c:pt idx="180">
                  <c:v>2.8274333882308045</c:v>
                </c:pt>
                <c:pt idx="181">
                  <c:v>2.8431413514987534</c:v>
                </c:pt>
                <c:pt idx="182">
                  <c:v>2.8588493147667022</c:v>
                </c:pt>
                <c:pt idx="183">
                  <c:v>2.874557278034651</c:v>
                </c:pt>
                <c:pt idx="184">
                  <c:v>2.8902652413026</c:v>
                </c:pt>
                <c:pt idx="185">
                  <c:v>2.905973204570549</c:v>
                </c:pt>
                <c:pt idx="186">
                  <c:v>2.9216811678384977</c:v>
                </c:pt>
                <c:pt idx="187">
                  <c:v>2.9373891311064466</c:v>
                </c:pt>
                <c:pt idx="188">
                  <c:v>2.9530970943743955</c:v>
                </c:pt>
                <c:pt idx="189">
                  <c:v>2.9688050576423444</c:v>
                </c:pt>
                <c:pt idx="190">
                  <c:v>2.9845130209102932</c:v>
                </c:pt>
                <c:pt idx="191">
                  <c:v>3.000220984178242</c:v>
                </c:pt>
                <c:pt idx="192">
                  <c:v>3.015928947446191</c:v>
                </c:pt>
                <c:pt idx="193">
                  <c:v>3.03163691071414</c:v>
                </c:pt>
                <c:pt idx="194">
                  <c:v>3.0473448739820888</c:v>
                </c:pt>
                <c:pt idx="195">
                  <c:v>3.0630528372500376</c:v>
                </c:pt>
                <c:pt idx="196">
                  <c:v>3.0787608005179865</c:v>
                </c:pt>
                <c:pt idx="197">
                  <c:v>3.0944687637859354</c:v>
                </c:pt>
                <c:pt idx="198">
                  <c:v>3.1101767270538843</c:v>
                </c:pt>
                <c:pt idx="199">
                  <c:v>3.125884690321833</c:v>
                </c:pt>
                <c:pt idx="200">
                  <c:v>3.141592653589782</c:v>
                </c:pt>
              </c:numCache>
            </c:numRef>
          </c:cat>
          <c:val>
            <c:numRef>
              <c:f>Wire!$E$3:$E$203</c:f>
              <c:numCache>
                <c:ptCount val="201"/>
                <c:pt idx="0">
                  <c:v>1.2785332614211589</c:v>
                </c:pt>
                <c:pt idx="1">
                  <c:v>1.3429363448420057</c:v>
                </c:pt>
                <c:pt idx="2">
                  <c:v>1.4877404821501066</c:v>
                </c:pt>
                <c:pt idx="3">
                  <c:v>1.5398449731084183</c:v>
                </c:pt>
                <c:pt idx="4">
                  <c:v>1.6228763251243872</c:v>
                </c:pt>
                <c:pt idx="5">
                  <c:v>1.6578611219743404</c:v>
                </c:pt>
                <c:pt idx="6">
                  <c:v>1.71895475062625</c:v>
                </c:pt>
                <c:pt idx="7">
                  <c:v>1.7462877756866837</c:v>
                </c:pt>
                <c:pt idx="8">
                  <c:v>1.7960845220373667</c:v>
                </c:pt>
                <c:pt idx="9">
                  <c:v>1.8190751838110217</c:v>
                </c:pt>
                <c:pt idx="10">
                  <c:v>1.8619873126340276</c:v>
                </c:pt>
                <c:pt idx="11">
                  <c:v>1.8821826411365707</c:v>
                </c:pt>
                <c:pt idx="12">
                  <c:v>1.9204656524695227</c:v>
                </c:pt>
                <c:pt idx="13">
                  <c:v>1.938713435014138</c:v>
                </c:pt>
                <c:pt idx="14">
                  <c:v>1.9736743064289877</c:v>
                </c:pt>
                <c:pt idx="15">
                  <c:v>1.9904888615047989</c:v>
                </c:pt>
                <c:pt idx="16">
                  <c:v>2.022951547386737</c:v>
                </c:pt>
                <c:pt idx="17">
                  <c:v>2.0386678970811762</c:v>
                </c:pt>
                <c:pt idx="18">
                  <c:v>2.069184472206746</c:v>
                </c:pt>
                <c:pt idx="19">
                  <c:v>2.0840326848577604</c:v>
                </c:pt>
                <c:pt idx="20">
                  <c:v>2.112990581549232</c:v>
                </c:pt>
                <c:pt idx="21">
                  <c:v>2.1271352523853913</c:v>
                </c:pt>
                <c:pt idx="22">
                  <c:v>2.1548164642581784</c:v>
                </c:pt>
                <c:pt idx="23">
                  <c:v>2.168379268087566</c:v>
                </c:pt>
                <c:pt idx="24">
                  <c:v>2.194995206748169</c:v>
                </c:pt>
                <c:pt idx="25">
                  <c:v>2.2080685390887442</c:v>
                </c:pt>
                <c:pt idx="26">
                  <c:v>2.2337816347260566</c:v>
                </c:pt>
                <c:pt idx="27">
                  <c:v>2.2464372524412064</c:v>
                </c:pt>
                <c:pt idx="28">
                  <c:v>2.2713749113424173</c:v>
                </c:pt>
                <c:pt idx="29">
                  <c:v>2.283669618333656</c:v>
                </c:pt>
                <c:pt idx="30">
                  <c:v>2.307933561567812</c:v>
                </c:pt>
                <c:pt idx="31">
                  <c:v>2.3199130717858303</c:v>
                </c:pt>
                <c:pt idx="32">
                  <c:v>2.343585770762227</c:v>
                </c:pt>
                <c:pt idx="33">
                  <c:v>2.3552874055420525</c:v>
                </c:pt>
                <c:pt idx="34">
                  <c:v>2.3784366308740013</c:v>
                </c:pt>
                <c:pt idx="35">
                  <c:v>2.3898912473509113</c:v>
                </c:pt>
                <c:pt idx="36">
                  <c:v>2.412573355823607</c:v>
                </c:pt>
                <c:pt idx="37">
                  <c:v>2.4238067543705117</c:v>
                </c:pt>
                <c:pt idx="38">
                  <c:v>2.4460691105066585</c:v>
                </c:pt>
                <c:pt idx="39">
                  <c:v>2.457103080809251</c:v>
                </c:pt>
                <c:pt idx="40">
                  <c:v>2.478985871736194</c:v>
                </c:pt>
                <c:pt idx="41">
                  <c:v>2.4898389829742307</c:v>
                </c:pt>
                <c:pt idx="42">
                  <c:v>2.511376599574443</c:v>
                </c:pt>
                <c:pt idx="43">
                  <c:v>2.522064806023369</c:v>
                </c:pt>
                <c:pt idx="44">
                  <c:v>2.5432869085742422</c:v>
                </c:pt>
                <c:pt idx="45">
                  <c:v>2.55382401984827</c:v>
                </c:pt>
                <c:pt idx="46">
                  <c:v>2.574756370512455</c:v>
                </c:pt>
                <c:pt idx="47">
                  <c:v>2.5851544210536384</c:v>
                </c:pt>
                <c:pt idx="48">
                  <c:v>2.6058195416193866</c:v>
                </c:pt>
                <c:pt idx="49">
                  <c:v>2.616089084169491</c:v>
                </c:pt>
                <c:pt idx="50">
                  <c:v>2.636506781111475</c:v>
                </c:pt>
                <c:pt idx="51">
                  <c:v>2.646657122118786</c:v>
                </c:pt>
                <c:pt idx="52">
                  <c:v>2.666844909726933</c:v>
                </c:pt>
                <c:pt idx="53">
                  <c:v>2.676884299897148</c:v>
                </c:pt>
                <c:pt idx="54">
                  <c:v>2.696857744243831</c:v>
                </c:pt>
                <c:pt idx="55">
                  <c:v>2.7067935340778173</c:v>
                </c:pt>
                <c:pt idx="56">
                  <c:v>2.72656653489156</c:v>
                </c:pt>
                <c:pt idx="57">
                  <c:v>2.7364053026300272</c:v>
                </c:pt>
                <c:pt idx="58">
                  <c:v>2.7559903260132024</c:v>
                </c:pt>
                <c:pt idx="59">
                  <c:v>2.7657379836422336</c:v>
                </c:pt>
                <c:pt idx="60">
                  <c:v>2.7851462555409237</c:v>
                </c:pt>
                <c:pt idx="61">
                  <c:v>2.7948081372096163</c:v>
                </c:pt>
                <c:pt idx="62">
                  <c:v>2.8140498052967993</c:v>
                </c:pt>
                <c:pt idx="63">
                  <c:v>2.8236307415267485</c:v>
                </c:pt>
                <c:pt idx="64">
                  <c:v>2.8427150114755495</c:v>
                </c:pt>
                <c:pt idx="65">
                  <c:v>2.8522193918099923</c:v>
                </c:pt>
                <c:pt idx="66">
                  <c:v>2.871154642658577</c:v>
                </c:pt>
                <c:pt idx="67">
                  <c:v>2.8805864688423317</c:v>
                </c:pt>
                <c:pt idx="68">
                  <c:v>2.899380351177771</c:v>
                </c:pt>
                <c:pt idx="69">
                  <c:v>2.9087432825319417</c:v>
                </c:pt>
                <c:pt idx="70">
                  <c:v>2.9274028024696297</c:v>
                </c:pt>
                <c:pt idx="71">
                  <c:v>2.9367001947945095</c:v>
                </c:pt>
                <c:pt idx="72">
                  <c:v>2.955231786146497</c:v>
                </c:pt>
                <c:pt idx="73">
                  <c:v>2.964466725228361</c:v>
                </c:pt>
                <c:pt idx="74">
                  <c:v>2.9828763117974857</c:v>
                </c:pt>
                <c:pt idx="75">
                  <c:v>2.9920516423924783</c:v>
                </c:pt>
                <c:pt idx="76">
                  <c:v>3.0103446919692893</c:v>
                </c:pt>
                <c:pt idx="77">
                  <c:v>3.0194630429774416</c:v>
                </c:pt>
                <c:pt idx="78">
                  <c:v>3.037644614331315</c:v>
                </c:pt>
                <c:pt idx="79">
                  <c:v>3.0467084207462034</c:v>
                </c:pt>
                <c:pt idx="80">
                  <c:v>3.064783204673918</c:v>
                </c:pt>
                <c:pt idx="81">
                  <c:v>3.0737947267913053</c:v>
                </c:pt>
                <c:pt idx="82">
                  <c:v>3.0917670821030505</c:v>
                </c:pt>
                <c:pt idx="83">
                  <c:v>3.1007284223895164</c:v>
                </c:pt>
                <c:pt idx="84">
                  <c:v>3.1186024075641683</c:v>
                </c:pt>
                <c:pt idx="85">
                  <c:v>3.12751552552002</c:v>
                </c:pt>
                <c:pt idx="86">
                  <c:v>3.145294926641167</c:v>
                </c:pt>
                <c:pt idx="87">
                  <c:v>3.154161651937565</c:v>
                </c:pt>
                <c:pt idx="88">
                  <c:v>3.1718500074234584</c:v>
                </c:pt>
                <c:pt idx="89">
                  <c:v>3.1806720515491924</c:v>
                </c:pt>
                <c:pt idx="90">
                  <c:v>3.1982726741091243</c:v>
                </c:pt>
                <c:pt idx="91">
                  <c:v>3.207051640725875</c:v>
                </c:pt>
                <c:pt idx="92">
                  <c:v>3.22456763690896</c:v>
                </c:pt>
                <c:pt idx="93">
                  <c:v>3.2333050310836056</c:v>
                </c:pt>
                <c:pt idx="94">
                  <c:v>3.2507393187308393</c:v>
                </c:pt>
                <c:pt idx="95">
                  <c:v>3.2594365551882785</c:v>
                </c:pt>
                <c:pt idx="96">
                  <c:v>3.2767918790529165</c:v>
                </c:pt>
                <c:pt idx="97">
                  <c:v>3.285450289571923</c:v>
                </c:pt>
                <c:pt idx="98">
                  <c:v>3.3027292353349424</c:v>
                </c:pt>
                <c:pt idx="99">
                  <c:v>3.311350075392065</c:v>
                </c:pt>
                <c:pt idx="100">
                  <c:v>3.3285550822673766</c:v>
                </c:pt>
                <c:pt idx="101">
                  <c:v>3.3371395370191754</c:v>
                </c:pt>
                <c:pt idx="102">
                  <c:v>3.354272909116236</c:v>
                </c:pt>
                <c:pt idx="103">
                  <c:v>3.362822098797737</c:v>
                </c:pt>
                <c:pt idx="104">
                  <c:v>3.3798860153864023</c:v>
                </c:pt>
                <c:pt idx="105">
                  <c:v>3.38840100019316</c:v>
                </c:pt>
                <c:pt idx="106">
                  <c:v>3.4053975249962782</c:v>
                </c:pt>
                <c:pt idx="107">
                  <c:v>3.4138793095085194</c:v>
                </c:pt>
                <c:pt idx="108">
                  <c:v>3.4308103991313175</c:v>
                </c:pt>
                <c:pt idx="109">
                  <c:v>3.4392599363310463</c:v>
                </c:pt>
                <c:pt idx="110">
                  <c:v>3.456127447922337</c:v>
                </c:pt>
                <c:pt idx="111">
                  <c:v>3.4645456428478014</c:v>
                </c:pt>
                <c:pt idx="112">
                  <c:v>3.481351341076036</c:v>
                </c:pt>
                <c:pt idx="113">
                  <c:v>3.489739054152394</c:v>
                </c:pt>
                <c:pt idx="114">
                  <c:v>3.5064846175692796</c:v>
                </c:pt>
                <c:pt idx="115">
                  <c:v>3.514842667649522</c:v>
                </c:pt>
                <c:pt idx="116">
                  <c:v>3.531529694505059</c:v>
                </c:pt>
                <c:pt idx="117">
                  <c:v>3.5398588616511413</c:v>
                </c:pt>
                <c:pt idx="118">
                  <c:v>3.556488875216281</c:v>
                </c:pt>
                <c:pt idx="119">
                  <c:v>3.5647899032468406</c:v>
                </c:pt>
                <c:pt idx="120">
                  <c:v>3.581364356693349</c:v>
                </c:pt>
                <c:pt idx="121">
                  <c:v>3.5896379555213227</c:v>
                </c:pt>
                <c:pt idx="122">
                  <c:v>3.6061582364026794</c:v>
                </c:pt>
                <c:pt idx="123">
                  <c:v>3.6144050841834394</c:v>
                </c:pt>
                <c:pt idx="124">
                  <c:v>3.63087251855562</c:v>
                </c:pt>
                <c:pt idx="125">
                  <c:v>3.639093263663924</c:v>
                </c:pt>
                <c:pt idx="126">
                  <c:v>3.6555091198805445</c:v>
                </c:pt>
                <c:pt idx="127">
                  <c:v>3.6637043827325617</c:v>
                </c:pt>
                <c:pt idx="128">
                  <c:v>3.6800698749450715</c:v>
                </c:pt>
                <c:pt idx="129">
                  <c:v>3.688240249679964</c:v>
                </c:pt>
                <c:pt idx="130">
                  <c:v>3.7045565410702284</c:v>
                </c:pt>
                <c:pt idx="131">
                  <c:v>3.7127025971042045</c:v>
                </c:pt>
                <c:pt idx="132">
                  <c:v>3.7289708028739073</c:v>
                </c:pt>
                <c:pt idx="133">
                  <c:v>3.7370930863382976</c:v>
                </c:pt>
                <c:pt idx="134">
                  <c:v>3.7533142764770075</c:v>
                </c:pt>
                <c:pt idx="135">
                  <c:v>3.7614133115507036</c:v>
                </c:pt>
                <c:pt idx="136">
                  <c:v>3.777588513402195</c:v>
                </c:pt>
                <c:pt idx="137">
                  <c:v>3.7856648035477263</c:v>
                </c:pt>
                <c:pt idx="138">
                  <c:v>3.8017950041921336</c:v>
                </c:pt>
                <c:pt idx="139">
                  <c:v>3.8098490333037183</c:v>
                </c:pt>
                <c:pt idx="140">
                  <c:v>3.825935181771336</c:v>
                </c:pt>
                <c:pt idx="141">
                  <c:v>3.833967415242411</c:v>
                </c:pt>
                <c:pt idx="142">
                  <c:v>3.8500104245733846</c:v>
                </c:pt>
                <c:pt idx="143">
                  <c:v>3.858021310290372</c:v>
                </c:pt>
                <c:pt idx="144">
                  <c:v>3.8740220594531274</c:v>
                </c:pt>
                <c:pt idx="145">
                  <c:v>3.882012028721546</c:v>
                </c:pt>
                <c:pt idx="146">
                  <c:v>3.8979713644015668</c:v>
                </c:pt>
                <c:pt idx="147">
                  <c:v>3.9059408328100114</c:v>
                </c:pt>
                <c:pt idx="148">
                  <c:v>3.9218595710794717</c:v>
                </c:pt>
                <c:pt idx="149">
                  <c:v>3.9298089393064553</c:v>
                </c:pt>
                <c:pt idx="150">
                  <c:v>3.9456878671842253</c:v>
                </c:pt>
                <c:pt idx="151">
                  <c:v>3.9536175217524208</c:v>
                </c:pt>
                <c:pt idx="152">
                  <c:v>3.9694573986630846</c:v>
                </c:pt>
                <c:pt idx="153">
                  <c:v>3.977367712645082</c:v>
                </c:pt>
                <c:pt idx="154">
                  <c:v>3.993169271784818</c:v>
                </c:pt>
                <c:pt idx="155">
                  <c:v>4.001060605464142</c:v>
                </c:pt>
                <c:pt idx="156">
                  <c:v>4.016824555080609</c:v>
                </c:pt>
                <c:pt idx="157">
                  <c:v>4.024697256571397</c:v>
                </c:pt>
                <c:pt idx="158">
                  <c:v>4.040424281164132</c:v>
                </c:pt>
                <c:pt idx="159">
                  <c:v>4.048278686992595</c:v>
                </c:pt>
                <c:pt idx="160">
                  <c:v>4.063969448439858</c:v>
                </c:pt>
                <c:pt idx="161">
                  <c:v>4.071805884090346</c:v>
                </c:pt>
                <c:pt idx="162">
                  <c:v>4.087461022707833</c:v>
                </c:pt>
                <c:pt idx="163">
                  <c:v>4.095279803136101</c:v>
                </c:pt>
                <c:pt idx="164">
                  <c:v>4.11089993867249</c:v>
                </c:pt>
                <c:pt idx="165">
                  <c:v>4.118701368788541</c:v>
                </c:pt>
                <c:pt idx="166">
                  <c:v>4.134287101362397</c:v>
                </c:pt>
                <c:pt idx="167">
                  <c:v>4.142071476485069</c:v>
                </c:pt>
                <c:pt idx="168">
                  <c:v>4.1576233874672806</c:v>
                </c:pt>
                <c:pt idx="169">
                  <c:v>4.165390993752568</c:v>
                </c:pt>
                <c:pt idx="170">
                  <c:v>4.1809096465981215</c:v>
                </c:pt>
                <c:pt idx="171">
                  <c:v>4.188660761443067</c:v>
                </c:pt>
                <c:pt idx="172">
                  <c:v>4.204146702475671</c:v>
                </c:pt>
                <c:pt idx="173">
                  <c:v>4.211881594899506</c:v>
                </c:pt>
                <c:pt idx="174">
                  <c:v>4.227335354052287</c:v>
                </c:pt>
                <c:pt idx="175">
                  <c:v>4.235054285056354</c:v>
                </c:pt>
                <c:pt idx="176">
                  <c:v>4.250476376571597</c:v>
                </c:pt>
                <c:pt idx="177">
                  <c:v>4.258179599479504</c:v>
                </c:pt>
                <c:pt idx="178">
                  <c:v>4.273570522570156</c:v>
                </c:pt>
                <c:pt idx="179">
                  <c:v>4.281258283349452</c:v>
                </c:pt>
                <c:pt idx="180">
                  <c:v>4.2966185228249305</c:v>
                </c:pt>
                <c:pt idx="181">
                  <c:v>4.30429106039152</c:v>
                </c:pt>
                <c:pt idx="182">
                  <c:v>4.319621087250141</c:v>
                </c:pt>
                <c:pt idx="183">
                  <c:v>4.327278633756569</c:v>
                </c:pt>
                <c:pt idx="184">
                  <c:v>4.342578905746746</c:v>
                </c:pt>
                <c:pt idx="185">
                  <c:v>4.350221686855364</c:v>
                </c:pt>
                <c:pt idx="186">
                  <c:v>4.365492649007578</c:v>
                </c:pt>
                <c:pt idx="187">
                  <c:v>4.373120884149573</c:v>
                </c:pt>
                <c:pt idx="188">
                  <c:v>4.388362969280941</c:v>
                </c:pt>
                <c:pt idx="189">
                  <c:v>4.395976871902091</c:v>
                </c:pt>
                <c:pt idx="190">
                  <c:v>4.411190501095249</c:v>
                </c:pt>
                <c:pt idx="191">
                  <c:v>4.418790278889249</c:v>
                </c:pt>
                <c:pt idx="192">
                  <c:v>4.433975861947135</c:v>
                </c:pt>
                <c:pt idx="193">
                  <c:v>4.441561717077235</c:v>
                </c:pt>
                <c:pt idx="194">
                  <c:v>4.456719652955227</c:v>
                </c:pt>
                <c:pt idx="195">
                  <c:v>4.464291782264904</c:v>
                </c:pt>
                <c:pt idx="196">
                  <c:v>4.479422459481692</c:v>
                </c:pt>
                <c:pt idx="197">
                  <c:v>4.486981054695008</c:v>
                </c:pt>
                <c:pt idx="198">
                  <c:v>4.502084851723462</c:v>
                </c:pt>
                <c:pt idx="199">
                  <c:v>4.5096300996357215</c:v>
                </c:pt>
                <c:pt idx="200">
                  <c:v>4.513399421045524</c:v>
                </c:pt>
              </c:numCache>
            </c:numRef>
          </c:val>
          <c:smooth val="0"/>
        </c:ser>
        <c:axId val="45395076"/>
        <c:axId val="5902501"/>
      </c:lineChart>
      <c:catAx>
        <c:axId val="4539507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2501"/>
        <c:crosses val="autoZero"/>
        <c:auto val="1"/>
        <c:lblOffset val="100"/>
        <c:tickLblSkip val="20"/>
        <c:tickMarkSkip val="20"/>
        <c:noMultiLvlLbl val="0"/>
      </c:catAx>
      <c:valAx>
        <c:axId val="5902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950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8525"/>
          <c:y val="-0.0175"/>
        </c:manualLayout>
      </c:layout>
      <c:spPr>
        <a:solidFill>
          <a:srgbClr val="FFFFFF"/>
        </a:solidFill>
        <a:ln w="38100">
          <a:solid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2"/>
          <c:y val="0.01525"/>
          <c:w val="0.998"/>
          <c:h val="0.98475"/>
        </c:manualLayout>
      </c:layout>
      <c:scatterChart>
        <c:scatterStyle val="smooth"/>
        <c:varyColors val="0"/>
        <c:ser>
          <c:idx val="0"/>
          <c:order val="0"/>
          <c:tx>
            <c:strRef>
              <c:f>Wire!$B$2</c:f>
              <c:strCache>
                <c:ptCount val="1"/>
                <c:pt idx="0">
                  <c:v>y(x)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3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0"/>
            <c:spPr>
              <a:ln w="38100">
                <a:solidFill>
                  <a:srgbClr val="00008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Wire!$A$3:$A$203</c:f>
              <c:numCache>
                <c:ptCount val="201"/>
                <c:pt idx="0">
                  <c:v>0</c:v>
                </c:pt>
                <c:pt idx="1">
                  <c:v>0.015707963267948967</c:v>
                </c:pt>
                <c:pt idx="2">
                  <c:v>0.031415926535897934</c:v>
                </c:pt>
                <c:pt idx="3">
                  <c:v>0.0471238898038469</c:v>
                </c:pt>
                <c:pt idx="4">
                  <c:v>0.06283185307179587</c:v>
                </c:pt>
                <c:pt idx="5">
                  <c:v>0.07853981633974483</c:v>
                </c:pt>
                <c:pt idx="6">
                  <c:v>0.09424777960769379</c:v>
                </c:pt>
                <c:pt idx="7">
                  <c:v>0.10995574287564275</c:v>
                </c:pt>
                <c:pt idx="8">
                  <c:v>0.1256637061435917</c:v>
                </c:pt>
                <c:pt idx="9">
                  <c:v>0.14137166941154067</c:v>
                </c:pt>
                <c:pt idx="10">
                  <c:v>0.15707963267948963</c:v>
                </c:pt>
                <c:pt idx="11">
                  <c:v>0.1727875959474386</c:v>
                </c:pt>
                <c:pt idx="12">
                  <c:v>0.18849555921538755</c:v>
                </c:pt>
                <c:pt idx="13">
                  <c:v>0.2042035224833365</c:v>
                </c:pt>
                <c:pt idx="14">
                  <c:v>0.21991148575128547</c:v>
                </c:pt>
                <c:pt idx="15">
                  <c:v>0.23561944901923443</c:v>
                </c:pt>
                <c:pt idx="16">
                  <c:v>0.2513274122871834</c:v>
                </c:pt>
                <c:pt idx="17">
                  <c:v>0.2670353755551324</c:v>
                </c:pt>
                <c:pt idx="18">
                  <c:v>0.2827433388230814</c:v>
                </c:pt>
                <c:pt idx="19">
                  <c:v>0.2984513020910304</c:v>
                </c:pt>
                <c:pt idx="20">
                  <c:v>0.31415926535897937</c:v>
                </c:pt>
                <c:pt idx="21">
                  <c:v>0.32986722862692835</c:v>
                </c:pt>
                <c:pt idx="22">
                  <c:v>0.34557519189487734</c:v>
                </c:pt>
                <c:pt idx="23">
                  <c:v>0.36128315516282633</c:v>
                </c:pt>
                <c:pt idx="24">
                  <c:v>0.3769911184307753</c:v>
                </c:pt>
                <c:pt idx="25">
                  <c:v>0.3926990816987243</c:v>
                </c:pt>
                <c:pt idx="26">
                  <c:v>0.4084070449666733</c:v>
                </c:pt>
                <c:pt idx="27">
                  <c:v>0.4241150082346223</c:v>
                </c:pt>
                <c:pt idx="28">
                  <c:v>0.43982297150257127</c:v>
                </c:pt>
                <c:pt idx="29">
                  <c:v>0.45553093477052026</c:v>
                </c:pt>
                <c:pt idx="30">
                  <c:v>0.47123889803846924</c:v>
                </c:pt>
                <c:pt idx="31">
                  <c:v>0.48694686130641823</c:v>
                </c:pt>
                <c:pt idx="32">
                  <c:v>0.5026548245743672</c:v>
                </c:pt>
                <c:pt idx="33">
                  <c:v>0.5183627878423162</c:v>
                </c:pt>
                <c:pt idx="34">
                  <c:v>0.5340707511102651</c:v>
                </c:pt>
                <c:pt idx="35">
                  <c:v>0.5497787143782141</c:v>
                </c:pt>
                <c:pt idx="36">
                  <c:v>0.5654866776461631</c:v>
                </c:pt>
                <c:pt idx="37">
                  <c:v>0.5811946409141121</c:v>
                </c:pt>
                <c:pt idx="38">
                  <c:v>0.5969026041820611</c:v>
                </c:pt>
                <c:pt idx="39">
                  <c:v>0.6126105674500101</c:v>
                </c:pt>
                <c:pt idx="40">
                  <c:v>0.6283185307179591</c:v>
                </c:pt>
                <c:pt idx="41">
                  <c:v>0.644026493985908</c:v>
                </c:pt>
                <c:pt idx="42">
                  <c:v>0.659734457253857</c:v>
                </c:pt>
                <c:pt idx="43">
                  <c:v>0.675442420521806</c:v>
                </c:pt>
                <c:pt idx="44">
                  <c:v>0.691150383789755</c:v>
                </c:pt>
                <c:pt idx="45">
                  <c:v>0.706858347057704</c:v>
                </c:pt>
                <c:pt idx="46">
                  <c:v>0.722566310325653</c:v>
                </c:pt>
                <c:pt idx="47">
                  <c:v>0.738274273593602</c:v>
                </c:pt>
                <c:pt idx="48">
                  <c:v>0.753982236861551</c:v>
                </c:pt>
                <c:pt idx="49">
                  <c:v>0.7696902001295</c:v>
                </c:pt>
                <c:pt idx="50">
                  <c:v>0.785398163397449</c:v>
                </c:pt>
                <c:pt idx="51">
                  <c:v>0.8011061266653979</c:v>
                </c:pt>
                <c:pt idx="52">
                  <c:v>0.8168140899333469</c:v>
                </c:pt>
                <c:pt idx="53">
                  <c:v>0.8325220532012959</c:v>
                </c:pt>
                <c:pt idx="54">
                  <c:v>0.8482300164692449</c:v>
                </c:pt>
                <c:pt idx="55">
                  <c:v>0.8639379797371939</c:v>
                </c:pt>
                <c:pt idx="56">
                  <c:v>0.8796459430051429</c:v>
                </c:pt>
                <c:pt idx="57">
                  <c:v>0.8953539062730919</c:v>
                </c:pt>
                <c:pt idx="58">
                  <c:v>0.9110618695410408</c:v>
                </c:pt>
                <c:pt idx="59">
                  <c:v>0.9267698328089898</c:v>
                </c:pt>
                <c:pt idx="60">
                  <c:v>0.9424777960769388</c:v>
                </c:pt>
                <c:pt idx="61">
                  <c:v>0.9581857593448878</c:v>
                </c:pt>
                <c:pt idx="62">
                  <c:v>0.9738937226128368</c:v>
                </c:pt>
                <c:pt idx="63">
                  <c:v>0.9896016858807858</c:v>
                </c:pt>
                <c:pt idx="64">
                  <c:v>1.0053096491487348</c:v>
                </c:pt>
                <c:pt idx="65">
                  <c:v>1.0210176124166837</c:v>
                </c:pt>
                <c:pt idx="66">
                  <c:v>1.0367255756846325</c:v>
                </c:pt>
                <c:pt idx="67">
                  <c:v>1.0524335389525814</c:v>
                </c:pt>
                <c:pt idx="68">
                  <c:v>1.0681415022205303</c:v>
                </c:pt>
                <c:pt idx="69">
                  <c:v>1.0838494654884792</c:v>
                </c:pt>
                <c:pt idx="70">
                  <c:v>1.099557428756428</c:v>
                </c:pt>
                <c:pt idx="71">
                  <c:v>1.115265392024377</c:v>
                </c:pt>
                <c:pt idx="72">
                  <c:v>1.1309733552923258</c:v>
                </c:pt>
                <c:pt idx="73">
                  <c:v>1.1466813185602747</c:v>
                </c:pt>
                <c:pt idx="74">
                  <c:v>1.1623892818282235</c:v>
                </c:pt>
                <c:pt idx="75">
                  <c:v>1.1780972450961724</c:v>
                </c:pt>
                <c:pt idx="76">
                  <c:v>1.1938052083641213</c:v>
                </c:pt>
                <c:pt idx="77">
                  <c:v>1.2095131716320702</c:v>
                </c:pt>
                <c:pt idx="78">
                  <c:v>1.225221134900019</c:v>
                </c:pt>
                <c:pt idx="79">
                  <c:v>1.240929098167968</c:v>
                </c:pt>
                <c:pt idx="80">
                  <c:v>1.2566370614359168</c:v>
                </c:pt>
                <c:pt idx="81">
                  <c:v>1.2723450247038657</c:v>
                </c:pt>
                <c:pt idx="82">
                  <c:v>1.2880529879718146</c:v>
                </c:pt>
                <c:pt idx="83">
                  <c:v>1.3037609512397634</c:v>
                </c:pt>
                <c:pt idx="84">
                  <c:v>1.3194689145077123</c:v>
                </c:pt>
                <c:pt idx="85">
                  <c:v>1.3351768777756612</c:v>
                </c:pt>
                <c:pt idx="86">
                  <c:v>1.35088484104361</c:v>
                </c:pt>
                <c:pt idx="87">
                  <c:v>1.366592804311559</c:v>
                </c:pt>
                <c:pt idx="88">
                  <c:v>1.3823007675795078</c:v>
                </c:pt>
                <c:pt idx="89">
                  <c:v>1.3980087308474567</c:v>
                </c:pt>
                <c:pt idx="90">
                  <c:v>1.4137166941154056</c:v>
                </c:pt>
                <c:pt idx="91">
                  <c:v>1.4294246573833544</c:v>
                </c:pt>
                <c:pt idx="92">
                  <c:v>1.4451326206513033</c:v>
                </c:pt>
                <c:pt idx="93">
                  <c:v>1.4608405839192522</c:v>
                </c:pt>
                <c:pt idx="94">
                  <c:v>1.476548547187201</c:v>
                </c:pt>
                <c:pt idx="95">
                  <c:v>1.49225651045515</c:v>
                </c:pt>
                <c:pt idx="96">
                  <c:v>1.5079644737230988</c:v>
                </c:pt>
                <c:pt idx="97">
                  <c:v>1.5236724369910477</c:v>
                </c:pt>
                <c:pt idx="98">
                  <c:v>1.5393804002589966</c:v>
                </c:pt>
                <c:pt idx="99">
                  <c:v>1.5550883635269455</c:v>
                </c:pt>
                <c:pt idx="100">
                  <c:v>1.5707963267948943</c:v>
                </c:pt>
                <c:pt idx="101">
                  <c:v>1.5865042900628432</c:v>
                </c:pt>
                <c:pt idx="102">
                  <c:v>1.602212253330792</c:v>
                </c:pt>
                <c:pt idx="103">
                  <c:v>1.617920216598741</c:v>
                </c:pt>
                <c:pt idx="104">
                  <c:v>1.6336281798666898</c:v>
                </c:pt>
                <c:pt idx="105">
                  <c:v>1.6493361431346387</c:v>
                </c:pt>
                <c:pt idx="106">
                  <c:v>1.6650441064025876</c:v>
                </c:pt>
                <c:pt idx="107">
                  <c:v>1.6807520696705365</c:v>
                </c:pt>
                <c:pt idx="108">
                  <c:v>1.6964600329384854</c:v>
                </c:pt>
                <c:pt idx="109">
                  <c:v>1.7121679962064342</c:v>
                </c:pt>
                <c:pt idx="110">
                  <c:v>1.727875959474383</c:v>
                </c:pt>
                <c:pt idx="111">
                  <c:v>1.743583922742332</c:v>
                </c:pt>
                <c:pt idx="112">
                  <c:v>1.7592918860102809</c:v>
                </c:pt>
                <c:pt idx="113">
                  <c:v>1.7749998492782297</c:v>
                </c:pt>
                <c:pt idx="114">
                  <c:v>1.7907078125461786</c:v>
                </c:pt>
                <c:pt idx="115">
                  <c:v>1.8064157758141275</c:v>
                </c:pt>
                <c:pt idx="116">
                  <c:v>1.8221237390820764</c:v>
                </c:pt>
                <c:pt idx="117">
                  <c:v>1.8378317023500252</c:v>
                </c:pt>
                <c:pt idx="118">
                  <c:v>1.8535396656179741</c:v>
                </c:pt>
                <c:pt idx="119">
                  <c:v>1.869247628885923</c:v>
                </c:pt>
                <c:pt idx="120">
                  <c:v>1.8849555921538719</c:v>
                </c:pt>
                <c:pt idx="121">
                  <c:v>1.9006635554218207</c:v>
                </c:pt>
                <c:pt idx="122">
                  <c:v>1.9163715186897696</c:v>
                </c:pt>
                <c:pt idx="123">
                  <c:v>1.9320794819577185</c:v>
                </c:pt>
                <c:pt idx="124">
                  <c:v>1.9477874452256674</c:v>
                </c:pt>
                <c:pt idx="125">
                  <c:v>1.9634954084936163</c:v>
                </c:pt>
                <c:pt idx="126">
                  <c:v>1.9792033717615651</c:v>
                </c:pt>
                <c:pt idx="127">
                  <c:v>1.994911335029514</c:v>
                </c:pt>
                <c:pt idx="128">
                  <c:v>2.010619298297463</c:v>
                </c:pt>
                <c:pt idx="129">
                  <c:v>2.0263272615654118</c:v>
                </c:pt>
                <c:pt idx="130">
                  <c:v>2.0420352248333606</c:v>
                </c:pt>
                <c:pt idx="131">
                  <c:v>2.0577431881013095</c:v>
                </c:pt>
                <c:pt idx="132">
                  <c:v>2.0734511513692584</c:v>
                </c:pt>
                <c:pt idx="133">
                  <c:v>2.0891591146372073</c:v>
                </c:pt>
                <c:pt idx="134">
                  <c:v>2.104867077905156</c:v>
                </c:pt>
                <c:pt idx="135">
                  <c:v>2.120575041173105</c:v>
                </c:pt>
                <c:pt idx="136">
                  <c:v>2.136283004441054</c:v>
                </c:pt>
                <c:pt idx="137">
                  <c:v>2.1519909677090028</c:v>
                </c:pt>
                <c:pt idx="138">
                  <c:v>2.1676989309769517</c:v>
                </c:pt>
                <c:pt idx="139">
                  <c:v>2.1834068942449005</c:v>
                </c:pt>
                <c:pt idx="140">
                  <c:v>2.1991148575128494</c:v>
                </c:pt>
                <c:pt idx="141">
                  <c:v>2.2148228207807983</c:v>
                </c:pt>
                <c:pt idx="142">
                  <c:v>2.230530784048747</c:v>
                </c:pt>
                <c:pt idx="143">
                  <c:v>2.246238747316696</c:v>
                </c:pt>
                <c:pt idx="144">
                  <c:v>2.261946710584645</c:v>
                </c:pt>
                <c:pt idx="145">
                  <c:v>2.277654673852594</c:v>
                </c:pt>
                <c:pt idx="146">
                  <c:v>2.2933626371205427</c:v>
                </c:pt>
                <c:pt idx="147">
                  <c:v>2.3090706003884915</c:v>
                </c:pt>
                <c:pt idx="148">
                  <c:v>2.3247785636564404</c:v>
                </c:pt>
                <c:pt idx="149">
                  <c:v>2.3404865269243893</c:v>
                </c:pt>
                <c:pt idx="150">
                  <c:v>2.356194490192338</c:v>
                </c:pt>
                <c:pt idx="151">
                  <c:v>2.371902453460287</c:v>
                </c:pt>
                <c:pt idx="152">
                  <c:v>2.387610416728236</c:v>
                </c:pt>
                <c:pt idx="153">
                  <c:v>2.403318379996185</c:v>
                </c:pt>
                <c:pt idx="154">
                  <c:v>2.4190263432641337</c:v>
                </c:pt>
                <c:pt idx="155">
                  <c:v>2.4347343065320826</c:v>
                </c:pt>
                <c:pt idx="156">
                  <c:v>2.4504422698000314</c:v>
                </c:pt>
                <c:pt idx="157">
                  <c:v>2.4661502330679803</c:v>
                </c:pt>
                <c:pt idx="158">
                  <c:v>2.481858196335929</c:v>
                </c:pt>
                <c:pt idx="159">
                  <c:v>2.497566159603878</c:v>
                </c:pt>
                <c:pt idx="160">
                  <c:v>2.513274122871827</c:v>
                </c:pt>
                <c:pt idx="161">
                  <c:v>2.528982086139776</c:v>
                </c:pt>
                <c:pt idx="162">
                  <c:v>2.5446900494077247</c:v>
                </c:pt>
                <c:pt idx="163">
                  <c:v>2.5603980126756736</c:v>
                </c:pt>
                <c:pt idx="164">
                  <c:v>2.5761059759436225</c:v>
                </c:pt>
                <c:pt idx="165">
                  <c:v>2.5918139392115713</c:v>
                </c:pt>
                <c:pt idx="166">
                  <c:v>2.60752190247952</c:v>
                </c:pt>
                <c:pt idx="167">
                  <c:v>2.623229865747469</c:v>
                </c:pt>
                <c:pt idx="168">
                  <c:v>2.638937829015418</c:v>
                </c:pt>
                <c:pt idx="169">
                  <c:v>2.654645792283367</c:v>
                </c:pt>
                <c:pt idx="170">
                  <c:v>2.6703537555513157</c:v>
                </c:pt>
                <c:pt idx="171">
                  <c:v>2.6860617188192646</c:v>
                </c:pt>
                <c:pt idx="172">
                  <c:v>2.7017696820872135</c:v>
                </c:pt>
                <c:pt idx="173">
                  <c:v>2.7174776453551623</c:v>
                </c:pt>
                <c:pt idx="174">
                  <c:v>2.733185608623111</c:v>
                </c:pt>
                <c:pt idx="175">
                  <c:v>2.74889357189106</c:v>
                </c:pt>
                <c:pt idx="176">
                  <c:v>2.764601535159009</c:v>
                </c:pt>
                <c:pt idx="177">
                  <c:v>2.780309498426958</c:v>
                </c:pt>
                <c:pt idx="178">
                  <c:v>2.7960174616949067</c:v>
                </c:pt>
                <c:pt idx="179">
                  <c:v>2.8117254249628556</c:v>
                </c:pt>
                <c:pt idx="180">
                  <c:v>2.8274333882308045</c:v>
                </c:pt>
                <c:pt idx="181">
                  <c:v>2.8431413514987534</c:v>
                </c:pt>
                <c:pt idx="182">
                  <c:v>2.8588493147667022</c:v>
                </c:pt>
                <c:pt idx="183">
                  <c:v>2.874557278034651</c:v>
                </c:pt>
                <c:pt idx="184">
                  <c:v>2.8902652413026</c:v>
                </c:pt>
                <c:pt idx="185">
                  <c:v>2.905973204570549</c:v>
                </c:pt>
                <c:pt idx="186">
                  <c:v>2.9216811678384977</c:v>
                </c:pt>
                <c:pt idx="187">
                  <c:v>2.9373891311064466</c:v>
                </c:pt>
                <c:pt idx="188">
                  <c:v>2.9530970943743955</c:v>
                </c:pt>
                <c:pt idx="189">
                  <c:v>2.9688050576423444</c:v>
                </c:pt>
                <c:pt idx="190">
                  <c:v>2.9845130209102932</c:v>
                </c:pt>
                <c:pt idx="191">
                  <c:v>3.000220984178242</c:v>
                </c:pt>
                <c:pt idx="192">
                  <c:v>3.015928947446191</c:v>
                </c:pt>
                <c:pt idx="193">
                  <c:v>3.03163691071414</c:v>
                </c:pt>
                <c:pt idx="194">
                  <c:v>3.0473448739820888</c:v>
                </c:pt>
                <c:pt idx="195">
                  <c:v>3.0630528372500376</c:v>
                </c:pt>
                <c:pt idx="196">
                  <c:v>3.0787608005179865</c:v>
                </c:pt>
                <c:pt idx="197">
                  <c:v>3.0944687637859354</c:v>
                </c:pt>
                <c:pt idx="198">
                  <c:v>3.1101767270538843</c:v>
                </c:pt>
                <c:pt idx="199">
                  <c:v>3.125884690321833</c:v>
                </c:pt>
                <c:pt idx="200">
                  <c:v>3.141592653589782</c:v>
                </c:pt>
              </c:numCache>
            </c:numRef>
          </c:xVal>
          <c:yVal>
            <c:numRef>
              <c:f>Wire!$B$3:$B$203</c:f>
              <c:numCache>
                <c:ptCount val="201"/>
                <c:pt idx="0">
                  <c:v>2</c:v>
                </c:pt>
                <c:pt idx="1">
                  <c:v>1.591942845326326</c:v>
                </c:pt>
                <c:pt idx="2">
                  <c:v>1.497622713698084</c:v>
                </c:pt>
                <c:pt idx="3">
                  <c:v>1.4326417512718</c:v>
                </c:pt>
                <c:pt idx="4">
                  <c:v>1.3815010105780166</c:v>
                </c:pt>
                <c:pt idx="5">
                  <c:v>1.3386794804504314</c:v>
                </c:pt>
                <c:pt idx="6">
                  <c:v>1.301500061713121</c:v>
                </c:pt>
                <c:pt idx="7">
                  <c:v>1.2684392289661592</c:v>
                </c:pt>
                <c:pt idx="8">
                  <c:v>1.2385384245136486</c:v>
                </c:pt>
                <c:pt idx="9">
                  <c:v>1.2111512352789107</c:v>
                </c:pt>
                <c:pt idx="10">
                  <c:v>1.1858189369261911</c:v>
                </c:pt>
                <c:pt idx="11">
                  <c:v>1.162202996885461</c:v>
                </c:pt>
                <c:pt idx="12">
                  <c:v>1.14004570325634</c:v>
                </c:pt>
                <c:pt idx="13">
                  <c:v>1.1191458543199426</c:v>
                </c:pt>
                <c:pt idx="14">
                  <c:v>1.0993430437193878</c:v>
                </c:pt>
                <c:pt idx="15">
                  <c:v>1.0805071115105893</c:v>
                </c:pt>
                <c:pt idx="16">
                  <c:v>1.0625308353631602</c:v>
                </c:pt>
                <c:pt idx="17">
                  <c:v>1.0453247285191</c:v>
                </c:pt>
                <c:pt idx="18">
                  <c:v>1.0288132503395924</c:v>
                </c:pt>
                <c:pt idx="19">
                  <c:v>1.0129319895134348</c:v>
                </c:pt>
                <c:pt idx="20">
                  <c:v>0.9976255327454553</c:v>
                </c:pt>
                <c:pt idx="21">
                  <c:v>0.9828458265265914</c:v>
                </c:pt>
                <c:pt idx="22">
                  <c:v>0.9685509000984218</c:v>
                </c:pt>
                <c:pt idx="23">
                  <c:v>0.9547038573403837</c:v>
                </c:pt>
                <c:pt idx="24">
                  <c:v>0.9412720718320866</c:v>
                </c:pt>
                <c:pt idx="25">
                  <c:v>0.9282265374637066</c:v>
                </c:pt>
                <c:pt idx="26">
                  <c:v>0.9155413395742882</c:v>
                </c:pt>
                <c:pt idx="27">
                  <c:v>0.9031932205147142</c:v>
                </c:pt>
                <c:pt idx="28">
                  <c:v>0.8911612199348875</c:v>
                </c:pt>
                <c:pt idx="29">
                  <c:v>0.8794263747560267</c:v>
                </c:pt>
                <c:pt idx="30">
                  <c:v>0.8679714672258818</c:v>
                </c:pt>
                <c:pt idx="31">
                  <c:v>0.8567808120185718</c:v>
                </c:pt>
                <c:pt idx="32">
                  <c:v>0.845840075274229</c:v>
                </c:pt>
                <c:pt idx="33">
                  <c:v>0.8351361199464205</c:v>
                </c:pt>
                <c:pt idx="34">
                  <c:v>0.8246568729577486</c:v>
                </c:pt>
                <c:pt idx="35">
                  <c:v>0.8143912105423623</c:v>
                </c:pt>
                <c:pt idx="36">
                  <c:v>0.8043288588409812</c:v>
                </c:pt>
                <c:pt idx="37">
                  <c:v>0.7944603073552694</c:v>
                </c:pt>
                <c:pt idx="38">
                  <c:v>0.7847767332979838</c:v>
                </c:pt>
                <c:pt idx="39">
                  <c:v>0.7752699352185757</c:v>
                </c:pt>
                <c:pt idx="40">
                  <c:v>0.7659322745599804</c:v>
                </c:pt>
                <c:pt idx="41">
                  <c:v>0.7567566240256689</c:v>
                </c:pt>
                <c:pt idx="42">
                  <c:v>0.7477363218177469</c:v>
                </c:pt>
                <c:pt idx="43">
                  <c:v>0.7388651309555647</c:v>
                </c:pt>
                <c:pt idx="44">
                  <c:v>0.7301372030065292</c:v>
                </c:pt>
                <c:pt idx="45">
                  <c:v>0.7215470456618291</c:v>
                </c:pt>
                <c:pt idx="46">
                  <c:v>0.7130894936736225</c:v>
                </c:pt>
                <c:pt idx="47">
                  <c:v>0.7047596827401588</c:v>
                </c:pt>
                <c:pt idx="48">
                  <c:v>0.6965530259838353</c:v>
                </c:pt>
                <c:pt idx="49">
                  <c:v>0.6884651927164087</c:v>
                </c:pt>
                <c:pt idx="50">
                  <c:v>0.6804920892271054</c:v>
                </c:pt>
                <c:pt idx="51">
                  <c:v>0.6726298413645557</c:v>
                </c:pt>
                <c:pt idx="52">
                  <c:v>0.6648747787133731</c:v>
                </c:pt>
                <c:pt idx="53">
                  <c:v>0.6572234201916993</c:v>
                </c:pt>
                <c:pt idx="54">
                  <c:v>0.6496724609178606</c:v>
                </c:pt>
                <c:pt idx="55">
                  <c:v>0.642218760212995</c:v>
                </c:pt>
                <c:pt idx="56">
                  <c:v>0.6348593306226442</c:v>
                </c:pt>
                <c:pt idx="57">
                  <c:v>0.6275913278542091</c:v>
                </c:pt>
                <c:pt idx="58">
                  <c:v>0.6204120415392222</c:v>
                </c:pt>
                <c:pt idx="59">
                  <c:v>0.6133188867398458</c:v>
                </c:pt>
                <c:pt idx="60">
                  <c:v>0.6063093961281016</c:v>
                </c:pt>
                <c:pt idx="61">
                  <c:v>0.5993812127742864</c:v>
                </c:pt>
                <c:pt idx="62">
                  <c:v>0.592532083487953</c:v>
                </c:pt>
                <c:pt idx="63">
                  <c:v>0.5857598526609424</c:v>
                </c:pt>
                <c:pt idx="64">
                  <c:v>0.5790624565672777</c:v>
                </c:pt>
                <c:pt idx="65">
                  <c:v>0.572437918079447</c:v>
                </c:pt>
                <c:pt idx="66">
                  <c:v>0.565884341764753</c:v>
                </c:pt>
                <c:pt idx="67">
                  <c:v>0.5593999093290669</c:v>
                </c:pt>
                <c:pt idx="68">
                  <c:v>0.5529828753785879</c:v>
                </c:pt>
                <c:pt idx="69">
                  <c:v>0.5466315634730754</c:v>
                </c:pt>
                <c:pt idx="70">
                  <c:v>0.5403443624466004</c:v>
                </c:pt>
                <c:pt idx="71">
                  <c:v>0.5341197229741346</c:v>
                </c:pt>
                <c:pt idx="72">
                  <c:v>0.5279561543643332</c:v>
                </c:pt>
                <c:pt idx="73">
                  <c:v>0.5218522215606947</c:v>
                </c:pt>
                <c:pt idx="74">
                  <c:v>0.5158065423348925</c:v>
                </c:pt>
                <c:pt idx="75">
                  <c:v>0.509817784657554</c:v>
                </c:pt>
                <c:pt idx="76">
                  <c:v>0.5038846642330539</c:v>
                </c:pt>
                <c:pt idx="77">
                  <c:v>0.49800594218608163</c:v>
                </c:pt>
                <c:pt idx="78">
                  <c:v>0.49218042288879227</c:v>
                </c:pt>
                <c:pt idx="79">
                  <c:v>0.48640695191831473</c:v>
                </c:pt>
                <c:pt idx="80">
                  <c:v>0.4806844141352524</c:v>
                </c:pt>
                <c:pt idx="81">
                  <c:v>0.47501173187458945</c:v>
                </c:pt>
                <c:pt idx="82">
                  <c:v>0.46938786324112947</c:v>
                </c:pt>
                <c:pt idx="83">
                  <c:v>0.46381180050222803</c:v>
                </c:pt>
                <c:pt idx="84">
                  <c:v>0.45828256857116356</c:v>
                </c:pt>
                <c:pt idx="85">
                  <c:v>0.452799223575026</c:v>
                </c:pt>
                <c:pt idx="86">
                  <c:v>0.44736085150147153</c:v>
                </c:pt>
                <c:pt idx="87">
                  <c:v>0.44196656691914193</c:v>
                </c:pt>
                <c:pt idx="88">
                  <c:v>0.4366155117669397</c:v>
                </c:pt>
                <c:pt idx="89">
                  <c:v>0.4313068542077154</c:v>
                </c:pt>
                <c:pt idx="90">
                  <c:v>0.42603978754225835</c:v>
                </c:pt>
                <c:pt idx="91">
                  <c:v>0.4208135291797852</c:v>
                </c:pt>
                <c:pt idx="92">
                  <c:v>0.41562731966140376</c:v>
                </c:pt>
                <c:pt idx="93">
                  <c:v>0.41048042173327537</c:v>
                </c:pt>
                <c:pt idx="94">
                  <c:v>0.4053721194664506</c:v>
                </c:pt>
                <c:pt idx="95">
                  <c:v>0.4003017174205481</c:v>
                </c:pt>
                <c:pt idx="96">
                  <c:v>0.3952685398486637</c:v>
                </c:pt>
                <c:pt idx="97">
                  <c:v>0.39027192994106574</c:v>
                </c:pt>
                <c:pt idx="98">
                  <c:v>0.38531124910540626</c:v>
                </c:pt>
                <c:pt idx="99">
                  <c:v>0.3803858762813337</c:v>
                </c:pt>
                <c:pt idx="100">
                  <c:v>0.3754952072875297</c:v>
                </c:pt>
                <c:pt idx="101">
                  <c:v>0.37063865419933184</c:v>
                </c:pt>
                <c:pt idx="102">
                  <c:v>0.36581564475521877</c:v>
                </c:pt>
                <c:pt idx="103">
                  <c:v>0.361025621790553</c:v>
                </c:pt>
                <c:pt idx="104">
                  <c:v>0.35626804269707546</c:v>
                </c:pt>
                <c:pt idx="105">
                  <c:v>0.35154237890674667</c:v>
                </c:pt>
                <c:pt idx="106">
                  <c:v>0.3468481153986178</c:v>
                </c:pt>
                <c:pt idx="107">
                  <c:v>0.34218475022749395</c:v>
                </c:pt>
                <c:pt idx="108">
                  <c:v>0.33755179407323643</c:v>
                </c:pt>
                <c:pt idx="109">
                  <c:v>0.3329487698096154</c:v>
                </c:pt>
                <c:pt idx="110">
                  <c:v>0.32837521209169607</c:v>
                </c:pt>
                <c:pt idx="111">
                  <c:v>0.32383066696079776</c:v>
                </c:pt>
                <c:pt idx="112">
                  <c:v>0.31931469146613045</c:v>
                </c:pt>
                <c:pt idx="113">
                  <c:v>0.3148268533022578</c:v>
                </c:pt>
                <c:pt idx="114">
                  <c:v>0.310366730461596</c:v>
                </c:pt>
                <c:pt idx="115">
                  <c:v>0.30593391090119515</c:v>
                </c:pt>
                <c:pt idx="116">
                  <c:v>0.30152799222309645</c:v>
                </c:pt>
                <c:pt idx="117">
                  <c:v>0.2971485813676069</c:v>
                </c:pt>
                <c:pt idx="118">
                  <c:v>0.2927952943188534</c:v>
                </c:pt>
                <c:pt idx="119">
                  <c:v>0.28846775582203565</c:v>
                </c:pt>
                <c:pt idx="120">
                  <c:v>0.2841655991118113</c:v>
                </c:pt>
                <c:pt idx="121">
                  <c:v>0.279888465651289</c:v>
                </c:pt>
                <c:pt idx="122">
                  <c:v>0.2756360048811324</c:v>
                </c:pt>
                <c:pt idx="123">
                  <c:v>0.271407873978301</c:v>
                </c:pt>
                <c:pt idx="124">
                  <c:v>0.26720373762398597</c:v>
                </c:pt>
                <c:pt idx="125">
                  <c:v>0.2630232677803144</c:v>
                </c:pt>
                <c:pt idx="126">
                  <c:v>0.2588661434754298</c:v>
                </c:pt>
                <c:pt idx="127">
                  <c:v>0.25473205059656556</c:v>
                </c:pt>
                <c:pt idx="128">
                  <c:v>0.25062068169075635</c:v>
                </c:pt>
                <c:pt idx="129">
                  <c:v>0.24653173577284626</c:v>
                </c:pt>
                <c:pt idx="130">
                  <c:v>0.24246491814047522</c:v>
                </c:pt>
                <c:pt idx="131">
                  <c:v>0.23841994019573565</c:v>
                </c:pt>
                <c:pt idx="132">
                  <c:v>0.2343965192732098</c:v>
                </c:pt>
                <c:pt idx="133">
                  <c:v>0.23039437847411692</c:v>
                </c:pt>
                <c:pt idx="134">
                  <c:v>0.22641324650630268</c:v>
                </c:pt>
                <c:pt idx="135">
                  <c:v>0.22245285752982924</c:v>
                </c:pt>
                <c:pt idx="136">
                  <c:v>0.21851295100792578</c:v>
                </c:pt>
                <c:pt idx="137">
                  <c:v>0.2145932715630785</c:v>
                </c:pt>
                <c:pt idx="138">
                  <c:v>0.21069356883804313</c:v>
                </c:pt>
                <c:pt idx="139">
                  <c:v>0.20681359736158056</c:v>
                </c:pt>
                <c:pt idx="140">
                  <c:v>0.20295311641872193</c:v>
                </c:pt>
                <c:pt idx="141">
                  <c:v>0.1991118899253761</c:v>
                </c:pt>
                <c:pt idx="142">
                  <c:v>0.19528968630710897</c:v>
                </c:pt>
                <c:pt idx="143">
                  <c:v>0.19148627838192356</c:v>
                </c:pt>
                <c:pt idx="144">
                  <c:v>0.1877014432468842</c:v>
                </c:pt>
                <c:pt idx="145">
                  <c:v>0.18393496216843297</c:v>
                </c:pt>
                <c:pt idx="146">
                  <c:v>0.1801866204762519</c:v>
                </c:pt>
                <c:pt idx="147">
                  <c:v>0.17645620746053337</c:v>
                </c:pt>
                <c:pt idx="148">
                  <c:v>0.17274351627253015</c:v>
                </c:pt>
                <c:pt idx="149">
                  <c:v>0.1690483438282524</c:v>
                </c:pt>
                <c:pt idx="150">
                  <c:v>0.16537049071519805</c:v>
                </c:pt>
                <c:pt idx="151">
                  <c:v>0.1617097611019993</c:v>
                </c:pt>
                <c:pt idx="152">
                  <c:v>0.15806596265087225</c:v>
                </c:pt>
                <c:pt idx="153">
                  <c:v>0.1544389064327698</c:v>
                </c:pt>
                <c:pt idx="154">
                  <c:v>0.15082840684513488</c:v>
                </c:pt>
                <c:pt idx="155">
                  <c:v>0.14723428153215745</c:v>
                </c:pt>
                <c:pt idx="156">
                  <c:v>0.14365635130744403</c:v>
                </c:pt>
                <c:pt idx="157">
                  <c:v>0.14009444007901362</c:v>
                </c:pt>
                <c:pt idx="158">
                  <c:v>0.1365483747765317</c:v>
                </c:pt>
                <c:pt idx="159">
                  <c:v>0.13301798528070474</c:v>
                </c:pt>
                <c:pt idx="160">
                  <c:v>0.12950310435475898</c:v>
                </c:pt>
                <c:pt idx="161">
                  <c:v>0.1260035675779252</c:v>
                </c:pt>
                <c:pt idx="162">
                  <c:v>0.12251921328086302</c:v>
                </c:pt>
                <c:pt idx="163">
                  <c:v>0.11904988248295245</c:v>
                </c:pt>
                <c:pt idx="164">
                  <c:v>0.11559541883139302</c:v>
                </c:pt>
                <c:pt idx="165">
                  <c:v>0.11215566854204173</c:v>
                </c:pt>
                <c:pt idx="166">
                  <c:v>0.10873048034193356</c:v>
                </c:pt>
                <c:pt idx="167">
                  <c:v>0.10531970541342672</c:v>
                </c:pt>
                <c:pt idx="168">
                  <c:v>0.1019231973399155</c:v>
                </c:pt>
                <c:pt idx="169">
                  <c:v>0.09854081205305976</c:v>
                </c:pt>
                <c:pt idx="170">
                  <c:v>0.09517240778147795</c:v>
                </c:pt>
                <c:pt idx="171">
                  <c:v>0.09181784500085732</c:v>
                </c:pt>
                <c:pt idx="172">
                  <c:v>0.08847698638543022</c:v>
                </c:pt>
                <c:pt idx="173">
                  <c:v>0.08514969676077633</c:v>
                </c:pt>
                <c:pt idx="174">
                  <c:v>0.08183584305790248</c:v>
                </c:pt>
                <c:pt idx="175">
                  <c:v>0.07853529426856132</c:v>
                </c:pt>
                <c:pt idx="176">
                  <c:v>0.07524792140176828</c:v>
                </c:pt>
                <c:pt idx="177">
                  <c:v>0.07197359744147502</c:v>
                </c:pt>
                <c:pt idx="178">
                  <c:v>0.06871219730536793</c:v>
                </c:pt>
                <c:pt idx="179">
                  <c:v>0.0654635978047502</c:v>
                </c:pt>
                <c:pt idx="180">
                  <c:v>0.062227677605475096</c:v>
                </c:pt>
                <c:pt idx="181">
                  <c:v>0.05900431718989929</c:v>
                </c:pt>
                <c:pt idx="182">
                  <c:v>0.055793398819819595</c:v>
                </c:pt>
                <c:pt idx="183">
                  <c:v>0.05259480650036741</c:v>
                </c:pt>
                <c:pt idx="184">
                  <c:v>0.04940842594482753</c:v>
                </c:pt>
                <c:pt idx="185">
                  <c:v>0.04623414454035424</c:v>
                </c:pt>
                <c:pt idx="186">
                  <c:v>0.04307185131455604</c:v>
                </c:pt>
                <c:pt idx="187">
                  <c:v>0.039921436902923935</c:v>
                </c:pt>
                <c:pt idx="188">
                  <c:v>0.03678279351707725</c:v>
                </c:pt>
                <c:pt idx="189">
                  <c:v>0.033655814913801096</c:v>
                </c:pt>
                <c:pt idx="190">
                  <c:v>0.03054039636485184</c:v>
                </c:pt>
                <c:pt idx="191">
                  <c:v>0.027436434627509554</c:v>
                </c:pt>
                <c:pt idx="192">
                  <c:v>0.024343827915853433</c:v>
                </c:pt>
                <c:pt idx="193">
                  <c:v>0.021262475872737552</c:v>
                </c:pt>
                <c:pt idx="194">
                  <c:v>0.018192279542450285</c:v>
                </c:pt>
                <c:pt idx="195">
                  <c:v>0.015133141344032763</c:v>
                </c:pt>
                <c:pt idx="196">
                  <c:v>0.012084965045241036</c:v>
                </c:pt>
                <c:pt idx="197">
                  <c:v>0.009047655737129734</c:v>
                </c:pt>
                <c:pt idx="198">
                  <c:v>0.006021119809243025</c:v>
                </c:pt>
                <c:pt idx="199">
                  <c:v>0.0030052649253917707</c:v>
                </c:pt>
                <c:pt idx="200">
                  <c:v>0</c:v>
                </c:pt>
              </c:numCache>
            </c:numRef>
          </c:yVal>
          <c:smooth val="1"/>
        </c:ser>
        <c:axId val="53122510"/>
        <c:axId val="8340543"/>
      </c:scatterChart>
      <c:valAx>
        <c:axId val="53122510"/>
        <c:scaling>
          <c:orientation val="minMax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40543"/>
        <c:crosses val="autoZero"/>
        <c:crossBetween val="midCat"/>
        <c:dispUnits/>
      </c:valAx>
      <c:valAx>
        <c:axId val="8340543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225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0.36675</cdr:x>
      <cdr:y>0.0195</cdr:y>
    </cdr:from>
    <cdr:to>
      <cdr:x>0.613</cdr:x>
      <cdr:y>0.07125</cdr:y>
    </cdr:to>
    <cdr:sp textlink="Wire!$F$203">
      <cdr:nvSpPr>
        <cdr:cNvPr id="1" name="TextBox 1"/>
        <cdr:cNvSpPr txBox="1">
          <a:spLocks noChangeArrowheads="1"/>
        </cdr:cNvSpPr>
      </cdr:nvSpPr>
      <cdr:spPr>
        <a:xfrm>
          <a:off x="1866900" y="66675"/>
          <a:ext cx="1257300" cy="180975"/>
        </a:xfrm>
        <a:prstGeom prst="rect">
          <a:avLst/>
        </a:prstGeom>
        <a:solidFill>
          <a:srgbClr val="FFFFFF"/>
        </a:solidFill>
        <a:ln w="0" cmpd="sng">
          <a:solidFill>
            <a:srgbClr val="000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80c2f857-d013-4ebc-9ac5-5ef5b6fa2ef0}" type="TxLink">
            <a:rPr lang="en-US" cap="none" sz="1000" b="1" i="0" u="none" baseline="0">
              <a:latin typeface="Arial"/>
              <a:ea typeface="Arial"/>
              <a:cs typeface="Arial"/>
            </a:rPr>
            <a:t>Integral for K = 0.30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</cdr:x>
      <cdr:y>0.0275</cdr:y>
    </cdr:from>
    <cdr:to>
      <cdr:x>0.602</cdr:x>
      <cdr:y>0.09825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95250"/>
          <a:ext cx="6953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the Wire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22</xdr:row>
      <xdr:rowOff>9525</xdr:rowOff>
    </xdr:from>
    <xdr:to>
      <xdr:col>13</xdr:col>
      <xdr:colOff>257175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2933700" y="3771900"/>
        <a:ext cx="51054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1</xdr:row>
      <xdr:rowOff>47625</xdr:rowOff>
    </xdr:from>
    <xdr:to>
      <xdr:col>13</xdr:col>
      <xdr:colOff>266700</xdr:colOff>
      <xdr:row>22</xdr:row>
      <xdr:rowOff>0</xdr:rowOff>
    </xdr:to>
    <xdr:graphicFrame>
      <xdr:nvGraphicFramePr>
        <xdr:cNvPr id="2" name="Chart 3"/>
        <xdr:cNvGraphicFramePr/>
      </xdr:nvGraphicFramePr>
      <xdr:xfrm>
        <a:off x="2933700" y="257175"/>
        <a:ext cx="51149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381000</xdr:colOff>
      <xdr:row>18</xdr:row>
      <xdr:rowOff>19050</xdr:rowOff>
    </xdr:from>
    <xdr:to>
      <xdr:col>15</xdr:col>
      <xdr:colOff>1790700</xdr:colOff>
      <xdr:row>22</xdr:row>
      <xdr:rowOff>133350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72525" y="3133725"/>
          <a:ext cx="2114550" cy="762000"/>
        </a:xfrm>
        <a:prstGeom prst="rect">
          <a:avLst/>
        </a:prstGeom>
        <a:noFill/>
        <a:ln w="38100" cmpd="dbl">
          <a:solidFill>
            <a:srgbClr val="80808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04"/>
  <sheetViews>
    <sheetView tabSelected="1" workbookViewId="0" topLeftCell="A1">
      <selection activeCell="D1" sqref="D1"/>
    </sheetView>
  </sheetViews>
  <sheetFormatPr defaultColWidth="9.140625" defaultRowHeight="12.75"/>
  <cols>
    <col min="1" max="2" width="8.00390625" style="28" customWidth="1"/>
    <col min="3" max="3" width="8.57421875" style="29" customWidth="1"/>
    <col min="4" max="4" width="11.00390625" style="29" customWidth="1"/>
    <col min="5" max="5" width="8.00390625" style="29" customWidth="1"/>
    <col min="6" max="14" width="9.140625" style="2" customWidth="1"/>
    <col min="15" max="15" width="10.57421875" style="2" customWidth="1"/>
    <col min="16" max="16" width="39.28125" style="2" customWidth="1"/>
    <col min="17" max="17" width="9.140625" style="2" customWidth="1"/>
    <col min="18" max="18" width="9.57421875" style="2" bestFit="1" customWidth="1"/>
    <col min="19" max="21" width="9.140625" style="1" customWidth="1"/>
    <col min="22" max="24" width="9.140625" style="2" customWidth="1"/>
    <col min="25" max="25" width="27.28125" style="2" customWidth="1"/>
    <col min="26" max="26" width="2.00390625" style="2" customWidth="1"/>
    <col min="27" max="27" width="25.28125" style="2" customWidth="1"/>
    <col min="28" max="16384" width="9.140625" style="2" customWidth="1"/>
  </cols>
  <sheetData>
    <row r="1" spans="1:27" ht="16.5" thickBot="1">
      <c r="A1" s="31" t="s">
        <v>5</v>
      </c>
      <c r="B1" s="24"/>
      <c r="C1" s="25"/>
      <c r="D1" s="26"/>
      <c r="M1" s="22" t="s">
        <v>7</v>
      </c>
      <c r="N1" s="23">
        <v>0.3</v>
      </c>
      <c r="O1" s="10" t="s">
        <v>16</v>
      </c>
      <c r="P1" s="8" t="s">
        <v>15</v>
      </c>
      <c r="S1" s="27" t="s">
        <v>23</v>
      </c>
      <c r="T1" s="3">
        <f>PI()/200</f>
        <v>0.015707963267948967</v>
      </c>
      <c r="U1" s="3" t="s">
        <v>22</v>
      </c>
      <c r="V1" s="3">
        <f>P6</f>
        <v>2</v>
      </c>
      <c r="X1" s="10" t="s">
        <v>16</v>
      </c>
      <c r="Y1" s="8" t="s">
        <v>35</v>
      </c>
      <c r="AA1" s="8" t="s">
        <v>15</v>
      </c>
    </row>
    <row r="2" spans="1:27" ht="15.75">
      <c r="A2" s="28" t="s">
        <v>0</v>
      </c>
      <c r="B2" s="28" t="s">
        <v>3</v>
      </c>
      <c r="C2" s="29" t="s">
        <v>4</v>
      </c>
      <c r="D2" s="29" t="s">
        <v>6</v>
      </c>
      <c r="E2" s="34" t="s">
        <v>2</v>
      </c>
      <c r="O2" s="11" t="s">
        <v>17</v>
      </c>
      <c r="P2" s="9" t="s">
        <v>38</v>
      </c>
      <c r="S2" s="28" t="s">
        <v>15</v>
      </c>
      <c r="T2" s="28" t="s">
        <v>20</v>
      </c>
      <c r="U2" s="1" t="s">
        <v>21</v>
      </c>
      <c r="V2" s="2" t="s">
        <v>33</v>
      </c>
      <c r="X2" s="11" t="s">
        <v>17</v>
      </c>
      <c r="Y2" s="9" t="s">
        <v>34</v>
      </c>
      <c r="AA2" s="9" t="s">
        <v>38</v>
      </c>
    </row>
    <row r="3" spans="1:27" ht="15.75">
      <c r="A3" s="1">
        <f>u</f>
        <v>0</v>
      </c>
      <c r="B3" s="1">
        <f>2-2*(u/PI())^K</f>
        <v>2</v>
      </c>
      <c r="C3" s="36">
        <f>(B4-B3)/(A4-A3)</f>
        <v>-25.977725292131726</v>
      </c>
      <c r="D3" s="30"/>
      <c r="E3" s="28">
        <f>SQRT(-(1+yp^2)/yp)*xp*2*du^0.5</f>
        <v>1.2785332614211589</v>
      </c>
      <c r="O3" s="11" t="s">
        <v>18</v>
      </c>
      <c r="P3" s="9" t="s">
        <v>25</v>
      </c>
      <c r="S3" s="28">
        <v>0</v>
      </c>
      <c r="T3" s="28">
        <f>1</f>
        <v>1</v>
      </c>
      <c r="U3" s="1" t="e">
        <f>-2*K*u^(K-1)/PI()^K</f>
        <v>#DIV/0!</v>
      </c>
      <c r="V3" s="1">
        <f>B3</f>
        <v>2</v>
      </c>
      <c r="X3" s="11" t="s">
        <v>18</v>
      </c>
      <c r="Y3" s="9" t="s">
        <v>36</v>
      </c>
      <c r="AA3" s="9" t="s">
        <v>25</v>
      </c>
    </row>
    <row r="4" spans="1:27" ht="16.5" thickBot="1">
      <c r="A4" s="1">
        <f aca="true" t="shared" si="0" ref="A4:A67">u</f>
        <v>0.015707963267948967</v>
      </c>
      <c r="B4" s="1">
        <f aca="true" t="shared" si="1" ref="B4:B67">2-2*(u/PI())^K</f>
        <v>1.591942845326326</v>
      </c>
      <c r="C4" s="35">
        <f aca="true" t="shared" si="2" ref="C4:C67">U4/T4</f>
        <v>-7.793317587639513</v>
      </c>
      <c r="D4" s="30">
        <f>SQRT((T4^2+U4^2)/(yo-y))</f>
        <v>12.300082892144971</v>
      </c>
      <c r="E4" s="28">
        <f>E3+I*du/3</f>
        <v>1.3429363448420057</v>
      </c>
      <c r="O4" s="12" t="s">
        <v>19</v>
      </c>
      <c r="P4" s="39" t="s">
        <v>39</v>
      </c>
      <c r="S4" s="28">
        <f>S3+du</f>
        <v>0.015707963267948967</v>
      </c>
      <c r="T4" s="28">
        <f>1</f>
        <v>1</v>
      </c>
      <c r="U4" s="1">
        <f aca="true" t="shared" si="3" ref="U4:U67">-2*K*u^(K-1)/PI()^K</f>
        <v>-7.793317587639513</v>
      </c>
      <c r="X4" s="12" t="s">
        <v>19</v>
      </c>
      <c r="Y4" s="39" t="s">
        <v>37</v>
      </c>
      <c r="AA4" s="39" t="s">
        <v>39</v>
      </c>
    </row>
    <row r="5" spans="1:21" ht="12.75">
      <c r="A5" s="1">
        <f t="shared" si="0"/>
        <v>0.031415926535897934</v>
      </c>
      <c r="B5" s="1">
        <f t="shared" si="1"/>
        <v>1.497622713698084</v>
      </c>
      <c r="C5" s="28">
        <f t="shared" si="2"/>
        <v>-4.797349704722533</v>
      </c>
      <c r="D5" s="30">
        <f aca="true" t="shared" si="4" ref="D5:D68">SQRT((T5^2+U5^2)/(yo-y))</f>
        <v>6.913888269822532</v>
      </c>
      <c r="E5" s="28">
        <f>E4+4*I*du/3</f>
        <v>1.4877404821501066</v>
      </c>
      <c r="O5" s="40" t="s">
        <v>1</v>
      </c>
      <c r="P5" s="41">
        <f>PI()</f>
        <v>3.141592653589793</v>
      </c>
      <c r="S5" s="28">
        <f aca="true" t="shared" si="5" ref="S5:S68">S4+du</f>
        <v>0.031415926535897934</v>
      </c>
      <c r="T5" s="28">
        <f>1</f>
        <v>1</v>
      </c>
      <c r="U5" s="1">
        <f t="shared" si="3"/>
        <v>-4.797349704722533</v>
      </c>
    </row>
    <row r="6" spans="1:21" ht="12.75">
      <c r="A6" s="1">
        <f t="shared" si="0"/>
        <v>0.0471238898038469</v>
      </c>
      <c r="B6" s="1">
        <f t="shared" si="1"/>
        <v>1.4326417512718</v>
      </c>
      <c r="C6" s="28">
        <f t="shared" si="2"/>
        <v>-3.611914791562162</v>
      </c>
      <c r="D6" s="30">
        <f t="shared" si="4"/>
        <v>4.975612375981371</v>
      </c>
      <c r="E6" s="28">
        <f>E5+2*I*du/3</f>
        <v>1.5398449731084183</v>
      </c>
      <c r="O6" s="40" t="s">
        <v>24</v>
      </c>
      <c r="P6" s="42">
        <f>$V$3</f>
        <v>2</v>
      </c>
      <c r="S6" s="28">
        <f t="shared" si="5"/>
        <v>0.0471238898038469</v>
      </c>
      <c r="T6" s="28">
        <f>1</f>
        <v>1</v>
      </c>
      <c r="U6" s="1">
        <f t="shared" si="3"/>
        <v>-3.611914791562162</v>
      </c>
    </row>
    <row r="7" spans="1:21" ht="13.5" thickBot="1">
      <c r="A7" s="1">
        <f t="shared" si="0"/>
        <v>0.06283185307179587</v>
      </c>
      <c r="B7" s="1">
        <f t="shared" si="1"/>
        <v>1.3815010105780166</v>
      </c>
      <c r="C7" s="28">
        <f t="shared" si="2"/>
        <v>-2.9531151439155163</v>
      </c>
      <c r="D7" s="30">
        <f t="shared" si="4"/>
        <v>3.9644550314833995</v>
      </c>
      <c r="E7" s="28">
        <f>E6+4*I*du/3</f>
        <v>1.6228763251243872</v>
      </c>
      <c r="S7" s="28">
        <f t="shared" si="5"/>
        <v>0.06283185307179587</v>
      </c>
      <c r="T7" s="28">
        <f>1</f>
        <v>1</v>
      </c>
      <c r="U7" s="1">
        <f t="shared" si="3"/>
        <v>-2.9531151439155163</v>
      </c>
    </row>
    <row r="8" spans="1:27" ht="12.75">
      <c r="A8" s="1">
        <f t="shared" si="0"/>
        <v>0.07853981633974483</v>
      </c>
      <c r="B8" s="1">
        <f t="shared" si="1"/>
        <v>1.3386794804504314</v>
      </c>
      <c r="C8" s="28">
        <f t="shared" si="2"/>
        <v>-2.5260583117059414</v>
      </c>
      <c r="D8" s="30">
        <f t="shared" si="4"/>
        <v>3.3408020110415024</v>
      </c>
      <c r="E8" s="28">
        <f>E7+2*I*du/3</f>
        <v>1.6578611219743404</v>
      </c>
      <c r="S8" s="28">
        <f t="shared" si="5"/>
        <v>0.07853981633974483</v>
      </c>
      <c r="T8" s="28">
        <f>1</f>
        <v>1</v>
      </c>
      <c r="U8" s="1">
        <f t="shared" si="3"/>
        <v>-2.5260583117059414</v>
      </c>
      <c r="Y8" s="37" t="s">
        <v>27</v>
      </c>
      <c r="AA8" s="37" t="s">
        <v>28</v>
      </c>
    </row>
    <row r="9" spans="1:27" ht="13.5" thickBot="1">
      <c r="A9" s="1">
        <f t="shared" si="0"/>
        <v>0.09424777960769379</v>
      </c>
      <c r="B9" s="1">
        <f t="shared" si="1"/>
        <v>1.301500061713121</v>
      </c>
      <c r="C9" s="28">
        <f t="shared" si="2"/>
        <v>-2.2233943585548124</v>
      </c>
      <c r="D9" s="30">
        <f t="shared" si="4"/>
        <v>2.9170058974116118</v>
      </c>
      <c r="E9" s="28">
        <f>E8+4*I*du/3</f>
        <v>1.71895475062625</v>
      </c>
      <c r="S9" s="28">
        <f t="shared" si="5"/>
        <v>0.09424777960769379</v>
      </c>
      <c r="T9" s="28">
        <f>1</f>
        <v>1</v>
      </c>
      <c r="U9" s="1">
        <f t="shared" si="3"/>
        <v>-2.2233943585548124</v>
      </c>
      <c r="Y9" s="38" t="s">
        <v>40</v>
      </c>
      <c r="AA9" s="38" t="s">
        <v>26</v>
      </c>
    </row>
    <row r="10" spans="1:21" ht="12.75">
      <c r="A10" s="1">
        <f t="shared" si="0"/>
        <v>0.10995574287564275</v>
      </c>
      <c r="B10" s="1">
        <f t="shared" si="1"/>
        <v>1.2684392289661592</v>
      </c>
      <c r="C10" s="28">
        <f t="shared" si="2"/>
        <v>-1.995968792265497</v>
      </c>
      <c r="D10" s="30">
        <f t="shared" si="4"/>
        <v>2.6101116288136117</v>
      </c>
      <c r="E10" s="28">
        <f>E9+2*I*du/3</f>
        <v>1.7462877756866837</v>
      </c>
      <c r="O10" s="14"/>
      <c r="P10" s="15"/>
      <c r="S10" s="28">
        <f t="shared" si="5"/>
        <v>0.10995574287564275</v>
      </c>
      <c r="T10" s="28">
        <f>1</f>
        <v>1</v>
      </c>
      <c r="U10" s="1">
        <f t="shared" si="3"/>
        <v>-1.995968792265497</v>
      </c>
    </row>
    <row r="11" spans="1:21" ht="12.75">
      <c r="A11" s="1">
        <f t="shared" si="0"/>
        <v>0.1256637061435917</v>
      </c>
      <c r="B11" s="1">
        <f t="shared" si="1"/>
        <v>1.2385384245136486</v>
      </c>
      <c r="C11" s="28">
        <f t="shared" si="2"/>
        <v>-1.817855605697928</v>
      </c>
      <c r="D11" s="30">
        <f t="shared" si="4"/>
        <v>2.377619499481347</v>
      </c>
      <c r="E11" s="28">
        <f>E10+4*I*du/3</f>
        <v>1.7960845220373667</v>
      </c>
      <c r="O11" s="16" t="s">
        <v>29</v>
      </c>
      <c r="P11" s="17"/>
      <c r="S11" s="28">
        <f t="shared" si="5"/>
        <v>0.1256637061435917</v>
      </c>
      <c r="T11" s="28">
        <f>1</f>
        <v>1</v>
      </c>
      <c r="U11" s="1">
        <f t="shared" si="3"/>
        <v>-1.817855605697928</v>
      </c>
    </row>
    <row r="12" spans="1:21" ht="12.75">
      <c r="A12" s="1">
        <f t="shared" si="0"/>
        <v>0.14137166941154067</v>
      </c>
      <c r="B12" s="1">
        <f t="shared" si="1"/>
        <v>1.2111512352789107</v>
      </c>
      <c r="C12" s="28">
        <f t="shared" si="2"/>
        <v>-1.6739890700972921</v>
      </c>
      <c r="D12" s="30">
        <f t="shared" si="4"/>
        <v>2.1954464797386586</v>
      </c>
      <c r="E12" s="28">
        <f>E11+2*I*du/3</f>
        <v>1.8190751838110217</v>
      </c>
      <c r="O12" s="16" t="s">
        <v>30</v>
      </c>
      <c r="P12" s="17"/>
      <c r="S12" s="28">
        <f t="shared" si="5"/>
        <v>0.14137166941154067</v>
      </c>
      <c r="T12" s="28">
        <f>1</f>
        <v>1</v>
      </c>
      <c r="U12" s="1">
        <f t="shared" si="3"/>
        <v>-1.6739890700972921</v>
      </c>
    </row>
    <row r="13" spans="1:21" ht="12.75">
      <c r="A13" s="1">
        <f t="shared" si="0"/>
        <v>0.15707963267948963</v>
      </c>
      <c r="B13" s="1">
        <f t="shared" si="1"/>
        <v>1.1858189369261911</v>
      </c>
      <c r="C13" s="28">
        <f t="shared" si="2"/>
        <v>-1.5549712891201308</v>
      </c>
      <c r="D13" s="30">
        <f t="shared" si="4"/>
        <v>2.0489032262332785</v>
      </c>
      <c r="E13" s="28">
        <f>E12+4*I*du/3</f>
        <v>1.8619873126340276</v>
      </c>
      <c r="O13" s="16"/>
      <c r="P13" s="17"/>
      <c r="S13" s="28">
        <f t="shared" si="5"/>
        <v>0.15707963267948963</v>
      </c>
      <c r="T13" s="28">
        <f>1</f>
        <v>1</v>
      </c>
      <c r="U13" s="1">
        <f t="shared" si="3"/>
        <v>-1.5549712891201308</v>
      </c>
    </row>
    <row r="14" spans="1:21" ht="12.75">
      <c r="A14" s="1">
        <f t="shared" si="0"/>
        <v>0.1727875959474386</v>
      </c>
      <c r="B14" s="1">
        <f t="shared" si="1"/>
        <v>1.162202996885461</v>
      </c>
      <c r="C14" s="28">
        <f t="shared" si="2"/>
        <v>-1.4546131020355084</v>
      </c>
      <c r="D14" s="30">
        <f t="shared" si="4"/>
        <v>1.9285118151266363</v>
      </c>
      <c r="E14" s="28">
        <f>E13+2*I*du/3</f>
        <v>1.8821826411365707</v>
      </c>
      <c r="O14" s="16" t="s">
        <v>31</v>
      </c>
      <c r="P14" s="17"/>
      <c r="S14" s="28">
        <f t="shared" si="5"/>
        <v>0.1727875959474386</v>
      </c>
      <c r="T14" s="28">
        <f>1</f>
        <v>1</v>
      </c>
      <c r="U14" s="1">
        <f t="shared" si="3"/>
        <v>-1.4546131020355084</v>
      </c>
    </row>
    <row r="15" spans="1:21" ht="12.75">
      <c r="A15" s="1">
        <f t="shared" si="0"/>
        <v>0.18849555921538755</v>
      </c>
      <c r="B15" s="1">
        <f t="shared" si="1"/>
        <v>1.14004570325634</v>
      </c>
      <c r="C15" s="28">
        <f t="shared" si="2"/>
        <v>-1.3686597715986808</v>
      </c>
      <c r="D15" s="30">
        <f t="shared" si="4"/>
        <v>1.8278791470247115</v>
      </c>
      <c r="E15" s="28">
        <f>E14+4*I*du/3</f>
        <v>1.9204656524695227</v>
      </c>
      <c r="O15" s="16"/>
      <c r="P15" s="17"/>
      <c r="S15" s="28">
        <f t="shared" si="5"/>
        <v>0.18849555921538755</v>
      </c>
      <c r="T15" s="28">
        <f>1</f>
        <v>1</v>
      </c>
      <c r="U15" s="1">
        <f t="shared" si="3"/>
        <v>-1.3686597715986808</v>
      </c>
    </row>
    <row r="16" spans="1:21" ht="12.75">
      <c r="A16" s="1">
        <f t="shared" si="0"/>
        <v>0.2042035224833365</v>
      </c>
      <c r="B16" s="1">
        <f t="shared" si="1"/>
        <v>1.1191458543199426</v>
      </c>
      <c r="C16" s="28">
        <f t="shared" si="2"/>
        <v>-1.2940826901043347</v>
      </c>
      <c r="D16" s="30">
        <f t="shared" si="4"/>
        <v>1.7425348754649164</v>
      </c>
      <c r="E16" s="28">
        <f>E15+2*I*du/3</f>
        <v>1.938713435014138</v>
      </c>
      <c r="O16" s="16" t="s">
        <v>9</v>
      </c>
      <c r="P16" s="17"/>
      <c r="S16" s="28">
        <f t="shared" si="5"/>
        <v>0.2042035224833365</v>
      </c>
      <c r="T16" s="28">
        <f>1</f>
        <v>1</v>
      </c>
      <c r="U16" s="1">
        <f t="shared" si="3"/>
        <v>-1.2940826901043347</v>
      </c>
    </row>
    <row r="17" spans="1:21" ht="13.5" thickBot="1">
      <c r="A17" s="1">
        <f t="shared" si="0"/>
        <v>0.21991148575128547</v>
      </c>
      <c r="B17" s="1">
        <f t="shared" si="1"/>
        <v>1.0993430437193878</v>
      </c>
      <c r="C17" s="28">
        <f t="shared" si="2"/>
        <v>-1.228662913904233</v>
      </c>
      <c r="D17" s="30">
        <f t="shared" si="4"/>
        <v>1.669258650142041</v>
      </c>
      <c r="E17" s="28">
        <f>E16+4*I*du/3</f>
        <v>1.9736743064289877</v>
      </c>
      <c r="O17" s="18"/>
      <c r="P17" s="19"/>
      <c r="S17" s="28">
        <f t="shared" si="5"/>
        <v>0.21991148575128547</v>
      </c>
      <c r="T17" s="28">
        <f>1</f>
        <v>1</v>
      </c>
      <c r="U17" s="1">
        <f t="shared" si="3"/>
        <v>-1.228662913904233</v>
      </c>
    </row>
    <row r="18" spans="1:21" ht="12.75">
      <c r="A18" s="1">
        <f t="shared" si="0"/>
        <v>0.23561944901923443</v>
      </c>
      <c r="B18" s="1">
        <f t="shared" si="1"/>
        <v>1.0805071115105893</v>
      </c>
      <c r="C18" s="28">
        <f t="shared" si="2"/>
        <v>-1.170734706727477</v>
      </c>
      <c r="D18" s="30">
        <f t="shared" si="4"/>
        <v>1.6056717337237536</v>
      </c>
      <c r="E18" s="28">
        <f>E17+2*I*du/3</f>
        <v>1.9904888615047989</v>
      </c>
      <c r="S18" s="28">
        <f t="shared" si="5"/>
        <v>0.23561944901923443</v>
      </c>
      <c r="T18" s="28">
        <f>1</f>
        <v>1</v>
      </c>
      <c r="U18" s="1">
        <f t="shared" si="3"/>
        <v>-1.170734706727477</v>
      </c>
    </row>
    <row r="19" spans="1:21" ht="12.75">
      <c r="A19" s="1">
        <f t="shared" si="0"/>
        <v>0.2513274122871834</v>
      </c>
      <c r="B19" s="1">
        <f t="shared" si="1"/>
        <v>1.0625308353631602</v>
      </c>
      <c r="C19" s="28">
        <f t="shared" si="2"/>
        <v>-1.1190213866113718</v>
      </c>
      <c r="D19" s="30">
        <f t="shared" si="4"/>
        <v>1.5499790772449868</v>
      </c>
      <c r="E19" s="28">
        <f>E18+4*I*du/3</f>
        <v>2.022951547386737</v>
      </c>
      <c r="S19" s="28">
        <f t="shared" si="5"/>
        <v>0.2513274122871834</v>
      </c>
      <c r="T19" s="28">
        <f>1</f>
        <v>1</v>
      </c>
      <c r="U19" s="1">
        <f t="shared" si="3"/>
        <v>-1.1190213866113718</v>
      </c>
    </row>
    <row r="20" spans="1:21" ht="12.75">
      <c r="A20" s="1">
        <f t="shared" si="0"/>
        <v>0.2670353755551324</v>
      </c>
      <c r="B20" s="1">
        <f t="shared" si="1"/>
        <v>1.0453247285191</v>
      </c>
      <c r="C20" s="28">
        <f t="shared" si="2"/>
        <v>-1.07252674237964</v>
      </c>
      <c r="D20" s="30">
        <f t="shared" si="4"/>
        <v>1.5008008447384502</v>
      </c>
      <c r="E20" s="28">
        <f>E19+2*I*du/3</f>
        <v>2.0386678970811762</v>
      </c>
      <c r="S20" s="28">
        <f t="shared" si="5"/>
        <v>0.2670353755551324</v>
      </c>
      <c r="T20" s="28">
        <f>1</f>
        <v>1</v>
      </c>
      <c r="U20" s="1">
        <f t="shared" si="3"/>
        <v>-1.07252674237964</v>
      </c>
    </row>
    <row r="21" spans="1:21" ht="12.75">
      <c r="A21" s="1">
        <f t="shared" si="0"/>
        <v>0.2827433388230814</v>
      </c>
      <c r="B21" s="1">
        <f t="shared" si="1"/>
        <v>1.0288132503395924</v>
      </c>
      <c r="C21" s="28">
        <f t="shared" si="2"/>
        <v>-1.0304611458253665</v>
      </c>
      <c r="D21" s="30">
        <f t="shared" si="4"/>
        <v>1.4570591332408773</v>
      </c>
      <c r="E21" s="28">
        <f>E20+4*I*du/3</f>
        <v>2.069184472206746</v>
      </c>
      <c r="S21" s="28">
        <f t="shared" si="5"/>
        <v>0.2827433388230814</v>
      </c>
      <c r="T21" s="28">
        <f>1</f>
        <v>1</v>
      </c>
      <c r="U21" s="1">
        <f t="shared" si="3"/>
        <v>-1.0304611458253665</v>
      </c>
    </row>
    <row r="22" spans="1:21" ht="12.75">
      <c r="A22" s="1">
        <f t="shared" si="0"/>
        <v>0.2984513020910304</v>
      </c>
      <c r="B22" s="1">
        <f t="shared" si="1"/>
        <v>1.0129319895134348</v>
      </c>
      <c r="C22" s="28">
        <f t="shared" si="2"/>
        <v>-0.9921900191799132</v>
      </c>
      <c r="D22" s="30">
        <f t="shared" si="4"/>
        <v>1.4178998636931397</v>
      </c>
      <c r="E22" s="28">
        <f>E21+2*I*du/3</f>
        <v>2.0840326848577604</v>
      </c>
      <c r="S22" s="28">
        <f t="shared" si="5"/>
        <v>0.2984513020910304</v>
      </c>
      <c r="T22" s="28">
        <f>1</f>
        <v>1</v>
      </c>
      <c r="U22" s="1">
        <f t="shared" si="3"/>
        <v>-0.9921900191799132</v>
      </c>
    </row>
    <row r="23" spans="1:21" ht="12.75">
      <c r="A23" s="1">
        <f t="shared" si="0"/>
        <v>0.31415926535897937</v>
      </c>
      <c r="B23" s="1">
        <f t="shared" si="1"/>
        <v>0.9976255327454553</v>
      </c>
      <c r="C23" s="28">
        <f t="shared" si="2"/>
        <v>-0.9571971077559955</v>
      </c>
      <c r="D23" s="30">
        <f t="shared" si="4"/>
        <v>1.3826377199976259</v>
      </c>
      <c r="E23" s="28">
        <f>E22+4*I*du/3</f>
        <v>2.112990581549232</v>
      </c>
      <c r="S23" s="28">
        <f t="shared" si="5"/>
        <v>0.31415926535897937</v>
      </c>
      <c r="T23" s="28">
        <f>1</f>
        <v>1</v>
      </c>
      <c r="U23" s="1">
        <f t="shared" si="3"/>
        <v>-0.9571971077559955</v>
      </c>
    </row>
    <row r="24" spans="1:21" ht="12.75">
      <c r="A24" s="1">
        <f t="shared" si="0"/>
        <v>0.32986722862692835</v>
      </c>
      <c r="B24" s="1">
        <f t="shared" si="1"/>
        <v>0.9828458265265914</v>
      </c>
      <c r="C24" s="28">
        <f t="shared" si="2"/>
        <v>-0.9250577976848235</v>
      </c>
      <c r="D24" s="30">
        <f t="shared" si="4"/>
        <v>1.350716569189531</v>
      </c>
      <c r="E24" s="28">
        <f>E23+2*I*du/3</f>
        <v>2.1271352523853913</v>
      </c>
      <c r="S24" s="28">
        <f t="shared" si="5"/>
        <v>0.32986722862692835</v>
      </c>
      <c r="T24" s="28">
        <f>1</f>
        <v>1</v>
      </c>
      <c r="U24" s="1">
        <f t="shared" si="3"/>
        <v>-0.9250577976848235</v>
      </c>
    </row>
    <row r="25" spans="1:21" ht="12.75">
      <c r="A25" s="1">
        <f t="shared" si="0"/>
        <v>0.34557519189487734</v>
      </c>
      <c r="B25" s="1">
        <f t="shared" si="1"/>
        <v>0.9685509000984218</v>
      </c>
      <c r="C25" s="28">
        <f t="shared" si="2"/>
        <v>-0.895419397074667</v>
      </c>
      <c r="D25" s="30">
        <f t="shared" si="4"/>
        <v>1.3216805100984415</v>
      </c>
      <c r="E25" s="28">
        <f>E24+4*I*du/3</f>
        <v>2.1548164642581784</v>
      </c>
      <c r="O25" s="32" t="s">
        <v>8</v>
      </c>
      <c r="P25" s="33">
        <f>$E$203</f>
        <v>4.513399421045524</v>
      </c>
      <c r="S25" s="28">
        <f t="shared" si="5"/>
        <v>0.34557519189487734</v>
      </c>
      <c r="T25" s="28">
        <f>1</f>
        <v>1</v>
      </c>
      <c r="U25" s="1">
        <f t="shared" si="3"/>
        <v>-0.895419397074667</v>
      </c>
    </row>
    <row r="26" spans="1:21" ht="12.75">
      <c r="A26" s="1">
        <f t="shared" si="0"/>
        <v>0.36128315516282633</v>
      </c>
      <c r="B26" s="1">
        <f t="shared" si="1"/>
        <v>0.9547038573403837</v>
      </c>
      <c r="C26" s="28">
        <f t="shared" si="2"/>
        <v>-0.8679863379087072</v>
      </c>
      <c r="D26" s="30">
        <f t="shared" si="4"/>
        <v>1.2951523629796495</v>
      </c>
      <c r="E26" s="28">
        <f>E25+2*I*du/3</f>
        <v>2.168379268087566</v>
      </c>
      <c r="S26" s="28">
        <f t="shared" si="5"/>
        <v>0.36128315516282633</v>
      </c>
      <c r="T26" s="28">
        <f>1</f>
        <v>1</v>
      </c>
      <c r="U26" s="1">
        <f t="shared" si="3"/>
        <v>-0.8679863379087072</v>
      </c>
    </row>
    <row r="27" spans="1:21" ht="12.75">
      <c r="A27" s="1">
        <f t="shared" si="0"/>
        <v>0.3769911184307753</v>
      </c>
      <c r="B27" s="1">
        <f t="shared" si="1"/>
        <v>0.9412720718320866</v>
      </c>
      <c r="C27" s="28">
        <f t="shared" si="2"/>
        <v>-0.8425089157868222</v>
      </c>
      <c r="D27" s="30">
        <f t="shared" si="4"/>
        <v>1.2708174608596827</v>
      </c>
      <c r="E27" s="28">
        <f>E26+4*I*du/3</f>
        <v>2.194995206748169</v>
      </c>
      <c r="O27" s="32" t="s">
        <v>32</v>
      </c>
      <c r="P27" s="33" t="str">
        <f>"4.413   try to beat this!!"</f>
        <v>4.413   try to beat this!!</v>
      </c>
      <c r="S27" s="28">
        <f t="shared" si="5"/>
        <v>0.3769911184307753</v>
      </c>
      <c r="T27" s="28">
        <f>1</f>
        <v>1</v>
      </c>
      <c r="U27" s="1">
        <f t="shared" si="3"/>
        <v>-0.8425089157868222</v>
      </c>
    </row>
    <row r="28" spans="1:21" ht="12.75">
      <c r="A28" s="1">
        <f t="shared" si="0"/>
        <v>0.3926990816987243</v>
      </c>
      <c r="B28" s="1">
        <f t="shared" si="1"/>
        <v>0.9282265374637066</v>
      </c>
      <c r="C28" s="28">
        <f t="shared" si="2"/>
        <v>-0.8187746132993631</v>
      </c>
      <c r="D28" s="30">
        <f t="shared" si="4"/>
        <v>1.2484112788114343</v>
      </c>
      <c r="E28" s="28">
        <f>E27+2*I*du/3</f>
        <v>2.2080685390887442</v>
      </c>
      <c r="S28" s="28">
        <f t="shared" si="5"/>
        <v>0.3926990816987243</v>
      </c>
      <c r="T28" s="28">
        <f>1</f>
        <v>1</v>
      </c>
      <c r="U28" s="1">
        <f t="shared" si="3"/>
        <v>-0.8187746132993631</v>
      </c>
    </row>
    <row r="29" spans="1:21" ht="13.5" thickBot="1">
      <c r="A29" s="1">
        <f t="shared" si="0"/>
        <v>0.4084070449666733</v>
      </c>
      <c r="B29" s="1">
        <f t="shared" si="1"/>
        <v>0.9155413395742882</v>
      </c>
      <c r="C29" s="28">
        <f t="shared" si="2"/>
        <v>-0.796601337164156</v>
      </c>
      <c r="D29" s="30">
        <f t="shared" si="4"/>
        <v>1.227709881861876</v>
      </c>
      <c r="E29" s="28">
        <f>E28+4*I*du/3</f>
        <v>2.2337816347260566</v>
      </c>
      <c r="S29" s="28">
        <f t="shared" si="5"/>
        <v>0.4084070449666733</v>
      </c>
      <c r="T29" s="28">
        <f>1</f>
        <v>1</v>
      </c>
      <c r="U29" s="1">
        <f t="shared" si="3"/>
        <v>-0.796601337164156</v>
      </c>
    </row>
    <row r="30" spans="1:21" ht="12.75">
      <c r="A30" s="1">
        <f t="shared" si="0"/>
        <v>0.4241150082346223</v>
      </c>
      <c r="B30" s="1">
        <f t="shared" si="1"/>
        <v>0.9031932205147142</v>
      </c>
      <c r="C30" s="28">
        <f t="shared" si="2"/>
        <v>-0.7758320914301581</v>
      </c>
      <c r="D30" s="30">
        <f t="shared" si="4"/>
        <v>1.208522470348453</v>
      </c>
      <c r="E30" s="28">
        <f>E29+2*I*du/3</f>
        <v>2.2464372524412064</v>
      </c>
      <c r="O30" s="5" t="s">
        <v>10</v>
      </c>
      <c r="P30" s="21">
        <v>0.05</v>
      </c>
      <c r="S30" s="28">
        <f t="shared" si="5"/>
        <v>0.4241150082346223</v>
      </c>
      <c r="T30" s="28">
        <f>1</f>
        <v>1</v>
      </c>
      <c r="U30" s="1">
        <f t="shared" si="3"/>
        <v>-0.7758320914301581</v>
      </c>
    </row>
    <row r="31" spans="1:21" ht="12.75">
      <c r="A31" s="1">
        <f t="shared" si="0"/>
        <v>0.43982297150257127</v>
      </c>
      <c r="B31" s="1">
        <f t="shared" si="1"/>
        <v>0.8911612199348875</v>
      </c>
      <c r="C31" s="28">
        <f t="shared" si="2"/>
        <v>-0.756330741168641</v>
      </c>
      <c r="D31" s="30">
        <f t="shared" si="4"/>
        <v>1.1906855049802014</v>
      </c>
      <c r="E31" s="28">
        <f>E30+4*I*du/3</f>
        <v>2.2713749113424173</v>
      </c>
      <c r="O31" s="4" t="s">
        <v>11</v>
      </c>
      <c r="P31" s="20">
        <v>1</v>
      </c>
      <c r="R31" s="1"/>
      <c r="S31" s="28">
        <f t="shared" si="5"/>
        <v>0.43982297150257127</v>
      </c>
      <c r="T31" s="28">
        <f>1</f>
        <v>1</v>
      </c>
      <c r="U31" s="1">
        <f t="shared" si="3"/>
        <v>-0.756330741168641</v>
      </c>
    </row>
    <row r="32" spans="1:21" ht="13.5" thickBot="1">
      <c r="A32" s="1">
        <f t="shared" si="0"/>
        <v>0.45553093477052026</v>
      </c>
      <c r="B32" s="1">
        <f t="shared" si="1"/>
        <v>0.8794263747560267</v>
      </c>
      <c r="C32" s="28">
        <f t="shared" si="2"/>
        <v>-0.7379786133351035</v>
      </c>
      <c r="D32" s="30">
        <f t="shared" si="4"/>
        <v>1.1740580349132568</v>
      </c>
      <c r="E32" s="28">
        <f>E31+2*I*du/3</f>
        <v>2.283669618333656</v>
      </c>
      <c r="O32" s="6" t="s">
        <v>12</v>
      </c>
      <c r="P32" s="7">
        <v>0.05</v>
      </c>
      <c r="S32" s="28">
        <f t="shared" si="5"/>
        <v>0.45553093477052026</v>
      </c>
      <c r="T32" s="28">
        <f>1</f>
        <v>1</v>
      </c>
      <c r="U32" s="1">
        <f t="shared" si="3"/>
        <v>-0.7379786133351035</v>
      </c>
    </row>
    <row r="33" spans="1:21" ht="13.5" thickBot="1">
      <c r="A33" s="1">
        <f t="shared" si="0"/>
        <v>0.47123889803846924</v>
      </c>
      <c r="B33" s="1">
        <f t="shared" si="1"/>
        <v>0.8679714672258818</v>
      </c>
      <c r="C33" s="28">
        <f t="shared" si="2"/>
        <v>-0.7206717468482658</v>
      </c>
      <c r="D33" s="30">
        <f t="shared" si="4"/>
        <v>1.1585179513851225</v>
      </c>
      <c r="E33" s="28">
        <f>E32+4*I*du/3</f>
        <v>2.307933561567812</v>
      </c>
      <c r="S33" s="28">
        <f t="shared" si="5"/>
        <v>0.47123889803846924</v>
      </c>
      <c r="T33" s="28">
        <f>1</f>
        <v>1</v>
      </c>
      <c r="U33" s="1">
        <f t="shared" si="3"/>
        <v>-0.7206717468482658</v>
      </c>
    </row>
    <row r="34" spans="1:21" ht="12.75">
      <c r="A34" s="1">
        <f t="shared" si="0"/>
        <v>0.48694686130641823</v>
      </c>
      <c r="B34" s="1">
        <f t="shared" si="1"/>
        <v>0.8567808120185718</v>
      </c>
      <c r="C34" s="28">
        <f t="shared" si="2"/>
        <v>-0.7043186508570846</v>
      </c>
      <c r="D34" s="30">
        <f t="shared" si="4"/>
        <v>1.143958960210501</v>
      </c>
      <c r="E34" s="28">
        <f>E33+2*I*du/3</f>
        <v>2.3199130717858303</v>
      </c>
      <c r="O34" s="14"/>
      <c r="P34" s="15"/>
      <c r="S34" s="28">
        <f t="shared" si="5"/>
        <v>0.48694686130641823</v>
      </c>
      <c r="T34" s="28">
        <f>1</f>
        <v>1</v>
      </c>
      <c r="U34" s="1">
        <f t="shared" si="3"/>
        <v>-0.7043186508570846</v>
      </c>
    </row>
    <row r="35" spans="1:21" ht="12.75">
      <c r="A35" s="1">
        <f t="shared" si="0"/>
        <v>0.5026548245743672</v>
      </c>
      <c r="B35" s="1">
        <f t="shared" si="1"/>
        <v>0.845840075274229</v>
      </c>
      <c r="C35" s="28">
        <f t="shared" si="2"/>
        <v>-0.6888384642700358</v>
      </c>
      <c r="D35" s="30">
        <f t="shared" si="4"/>
        <v>1.1302881175259942</v>
      </c>
      <c r="E35" s="28">
        <f>E34+4*I*du/3</f>
        <v>2.343585770762227</v>
      </c>
      <c r="O35" s="16" t="s">
        <v>13</v>
      </c>
      <c r="P35" s="17"/>
      <c r="S35" s="28">
        <f t="shared" si="5"/>
        <v>0.5026548245743672</v>
      </c>
      <c r="T35" s="28">
        <f>1</f>
        <v>1</v>
      </c>
      <c r="U35" s="1">
        <f t="shared" si="3"/>
        <v>-0.6888384642700358</v>
      </c>
    </row>
    <row r="36" spans="1:21" ht="12.75">
      <c r="A36" s="1">
        <f t="shared" si="0"/>
        <v>0.5183627878423162</v>
      </c>
      <c r="B36" s="1">
        <f t="shared" si="1"/>
        <v>0.8351361199464205</v>
      </c>
      <c r="C36" s="28">
        <f t="shared" si="2"/>
        <v>-0.6741594346899336</v>
      </c>
      <c r="D36" s="30">
        <f t="shared" si="4"/>
        <v>1.1174238104791876</v>
      </c>
      <c r="E36" s="28">
        <f>E35+2*I*du/3</f>
        <v>2.3552874055420525</v>
      </c>
      <c r="O36" s="16" t="s">
        <v>14</v>
      </c>
      <c r="P36" s="17"/>
      <c r="S36" s="28">
        <f t="shared" si="5"/>
        <v>0.5183627878423162</v>
      </c>
      <c r="T36" s="28">
        <f>1</f>
        <v>1</v>
      </c>
      <c r="U36" s="1">
        <f t="shared" si="3"/>
        <v>-0.6741594346899336</v>
      </c>
    </row>
    <row r="37" spans="1:21" ht="13.5" thickBot="1">
      <c r="A37" s="1">
        <f t="shared" si="0"/>
        <v>0.5340707511102651</v>
      </c>
      <c r="B37" s="1">
        <f t="shared" si="1"/>
        <v>0.8246568729577486</v>
      </c>
      <c r="C37" s="28">
        <f t="shared" si="2"/>
        <v>-0.6602176535218578</v>
      </c>
      <c r="D37" s="30">
        <f t="shared" si="4"/>
        <v>1.1052940920983234</v>
      </c>
      <c r="E37" s="28">
        <f>E36+4*I*du/3</f>
        <v>2.3784366308740013</v>
      </c>
      <c r="O37" s="18"/>
      <c r="P37" s="19"/>
      <c r="S37" s="28">
        <f t="shared" si="5"/>
        <v>0.5340707511102651</v>
      </c>
      <c r="T37" s="28">
        <f>1</f>
        <v>1</v>
      </c>
      <c r="U37" s="1">
        <f t="shared" si="3"/>
        <v>-0.6602176535218578</v>
      </c>
    </row>
    <row r="38" spans="1:21" ht="12.75">
      <c r="A38" s="1">
        <f t="shared" si="0"/>
        <v>0.5497787143782141</v>
      </c>
      <c r="B38" s="1">
        <f t="shared" si="1"/>
        <v>0.8143912105423623</v>
      </c>
      <c r="C38" s="28">
        <f t="shared" si="2"/>
        <v>-0.6469559979955923</v>
      </c>
      <c r="D38" s="30">
        <f t="shared" si="4"/>
        <v>1.0938353001132664</v>
      </c>
      <c r="E38" s="28">
        <f>E37+2*I*du/3</f>
        <v>2.3898912473509113</v>
      </c>
      <c r="S38" s="28">
        <f t="shared" si="5"/>
        <v>0.5497787143782141</v>
      </c>
      <c r="T38" s="28">
        <f>1</f>
        <v>1</v>
      </c>
      <c r="U38" s="1">
        <f t="shared" si="3"/>
        <v>-0.6469559979955923</v>
      </c>
    </row>
    <row r="39" spans="1:21" ht="12.75">
      <c r="A39" s="1">
        <f t="shared" si="0"/>
        <v>0.5654866776461631</v>
      </c>
      <c r="B39" s="1">
        <f t="shared" si="1"/>
        <v>0.8043288588409812</v>
      </c>
      <c r="C39" s="28">
        <f t="shared" si="2"/>
        <v>-0.6343232414259502</v>
      </c>
      <c r="D39" s="30">
        <f t="shared" si="4"/>
        <v>1.0829909049528286</v>
      </c>
      <c r="E39" s="28">
        <f>E38+4*I*du/3</f>
        <v>2.412573355823607</v>
      </c>
      <c r="S39" s="28">
        <f t="shared" si="5"/>
        <v>0.5654866776461631</v>
      </c>
      <c r="T39" s="28">
        <f>1</f>
        <v>1</v>
      </c>
      <c r="U39" s="1">
        <f t="shared" si="3"/>
        <v>-0.6343232414259502</v>
      </c>
    </row>
    <row r="40" spans="1:21" ht="12.75">
      <c r="A40" s="1">
        <f t="shared" si="0"/>
        <v>0.5811946409141121</v>
      </c>
      <c r="B40" s="1">
        <f t="shared" si="1"/>
        <v>0.7944603073552694</v>
      </c>
      <c r="C40" s="28">
        <f t="shared" si="2"/>
        <v>-0.6222733011174907</v>
      </c>
      <c r="D40" s="30">
        <f t="shared" si="4"/>
        <v>1.0727105438767284</v>
      </c>
      <c r="E40" s="28">
        <f>E39+2*I*du/3</f>
        <v>2.4238067543705117</v>
      </c>
      <c r="S40" s="28">
        <f t="shared" si="5"/>
        <v>0.5811946409141121</v>
      </c>
      <c r="T40" s="28">
        <f>1</f>
        <v>1</v>
      </c>
      <c r="U40" s="1">
        <f t="shared" si="3"/>
        <v>-0.6222733011174907</v>
      </c>
    </row>
    <row r="41" spans="1:21" ht="12.75">
      <c r="A41" s="1">
        <f t="shared" si="0"/>
        <v>0.5969026041820611</v>
      </c>
      <c r="B41" s="1">
        <f t="shared" si="1"/>
        <v>0.7847767332979838</v>
      </c>
      <c r="C41" s="28">
        <f t="shared" si="2"/>
        <v>-0.6107645995449675</v>
      </c>
      <c r="D41" s="30">
        <f t="shared" si="4"/>
        <v>1.0629492071819877</v>
      </c>
      <c r="E41" s="28">
        <f>E40+4*I*du/3</f>
        <v>2.4460691105066585</v>
      </c>
      <c r="S41" s="28">
        <f t="shared" si="5"/>
        <v>0.5969026041820611</v>
      </c>
      <c r="T41" s="28">
        <f>1</f>
        <v>1</v>
      </c>
      <c r="U41" s="1">
        <f t="shared" si="3"/>
        <v>-0.6107645995449675</v>
      </c>
    </row>
    <row r="42" spans="1:21" ht="12.75">
      <c r="A42" s="1">
        <f t="shared" si="0"/>
        <v>0.6126105674500101</v>
      </c>
      <c r="B42" s="1">
        <f t="shared" si="1"/>
        <v>0.7752699352185757</v>
      </c>
      <c r="C42" s="28">
        <f t="shared" si="2"/>
        <v>-0.5997595192714483</v>
      </c>
      <c r="D42" s="30">
        <f t="shared" si="4"/>
        <v>1.0536665493520667</v>
      </c>
      <c r="E42" s="28">
        <f>E41+2*I*du/3</f>
        <v>2.457103080809251</v>
      </c>
      <c r="S42" s="28">
        <f t="shared" si="5"/>
        <v>0.6126105674500101</v>
      </c>
      <c r="T42" s="28">
        <f>1</f>
        <v>1</v>
      </c>
      <c r="U42" s="1">
        <f t="shared" si="3"/>
        <v>-0.5997595192714483</v>
      </c>
    </row>
    <row r="43" spans="1:21" ht="12.75">
      <c r="A43" s="1">
        <f t="shared" si="0"/>
        <v>0.6283185307179591</v>
      </c>
      <c r="B43" s="1">
        <f t="shared" si="1"/>
        <v>0.7659322745599804</v>
      </c>
      <c r="C43" s="28">
        <f t="shared" si="2"/>
        <v>-0.5892239358418526</v>
      </c>
      <c r="D43" s="30">
        <f t="shared" si="4"/>
        <v>1.0448263034008374</v>
      </c>
      <c r="E43" s="28">
        <f>E42+4*I*du/3</f>
        <v>2.478985871736194</v>
      </c>
      <c r="S43" s="28">
        <f t="shared" si="5"/>
        <v>0.6283185307179591</v>
      </c>
      <c r="T43" s="28">
        <f>1</f>
        <v>1</v>
      </c>
      <c r="U43" s="1">
        <f t="shared" si="3"/>
        <v>-0.5892239358418526</v>
      </c>
    </row>
    <row r="44" spans="1:21" ht="12.75">
      <c r="A44" s="1">
        <f t="shared" si="0"/>
        <v>0.644026493985908</v>
      </c>
      <c r="B44" s="1">
        <f t="shared" si="1"/>
        <v>0.7567566240256689</v>
      </c>
      <c r="C44" s="28">
        <f t="shared" si="2"/>
        <v>-0.5791268158611816</v>
      </c>
      <c r="D44" s="30">
        <f t="shared" si="4"/>
        <v>1.0363957808758406</v>
      </c>
      <c r="E44" s="28">
        <f>E43+2*I*du/3</f>
        <v>2.4898389829742307</v>
      </c>
      <c r="S44" s="28">
        <f t="shared" si="5"/>
        <v>0.644026493985908</v>
      </c>
      <c r="T44" s="28">
        <f>1</f>
        <v>1</v>
      </c>
      <c r="U44" s="1">
        <f t="shared" si="3"/>
        <v>-0.5791268158611816</v>
      </c>
    </row>
    <row r="45" spans="1:21" ht="12.75">
      <c r="A45" s="1">
        <f t="shared" si="0"/>
        <v>0.659734457253857</v>
      </c>
      <c r="B45" s="1">
        <f t="shared" si="1"/>
        <v>0.7477363218177469</v>
      </c>
      <c r="C45" s="28">
        <f t="shared" si="2"/>
        <v>-0.5694398698204111</v>
      </c>
      <c r="D45" s="30">
        <f t="shared" si="4"/>
        <v>1.0283454433025558</v>
      </c>
      <c r="E45" s="28">
        <f>E44+4*I*du/3</f>
        <v>2.511376599574443</v>
      </c>
      <c r="S45" s="28">
        <f t="shared" si="5"/>
        <v>0.659734457253857</v>
      </c>
      <c r="T45" s="28">
        <f>1</f>
        <v>1</v>
      </c>
      <c r="U45" s="1">
        <f t="shared" si="3"/>
        <v>-0.5694398698204111</v>
      </c>
    </row>
    <row r="46" spans="1:21" ht="12.75">
      <c r="A46" s="1">
        <f t="shared" si="0"/>
        <v>0.675442420521806</v>
      </c>
      <c r="B46" s="1">
        <f t="shared" si="1"/>
        <v>0.7388651309555647</v>
      </c>
      <c r="C46" s="28">
        <f t="shared" si="2"/>
        <v>-0.5601372511087586</v>
      </c>
      <c r="D46" s="30">
        <f t="shared" si="4"/>
        <v>1.0206485334799296</v>
      </c>
      <c r="E46" s="28">
        <f>E45+2*I*du/3</f>
        <v>2.522064806023369</v>
      </c>
      <c r="S46" s="28">
        <f t="shared" si="5"/>
        <v>0.675442420521806</v>
      </c>
      <c r="T46" s="28">
        <f>1</f>
        <v>1</v>
      </c>
      <c r="U46" s="1">
        <f t="shared" si="3"/>
        <v>-0.5601372511087586</v>
      </c>
    </row>
    <row r="47" spans="1:21" ht="12.75">
      <c r="A47" s="1">
        <f t="shared" si="0"/>
        <v>0.691150383789755</v>
      </c>
      <c r="B47" s="1">
        <f t="shared" si="1"/>
        <v>0.7301372030065292</v>
      </c>
      <c r="C47" s="28">
        <f t="shared" si="2"/>
        <v>-0.5511952941545747</v>
      </c>
      <c r="D47" s="30">
        <f t="shared" si="4"/>
        <v>1.013280757132379</v>
      </c>
      <c r="E47" s="28">
        <f>E46+4*I*du/3</f>
        <v>2.5432869085742422</v>
      </c>
      <c r="S47" s="28">
        <f t="shared" si="5"/>
        <v>0.691150383789755</v>
      </c>
      <c r="T47" s="28">
        <f>1</f>
        <v>1</v>
      </c>
      <c r="U47" s="1">
        <f t="shared" si="3"/>
        <v>-0.5511952941545747</v>
      </c>
    </row>
    <row r="48" spans="1:21" ht="12.75">
      <c r="A48" s="1">
        <f t="shared" si="0"/>
        <v>0.706858347057704</v>
      </c>
      <c r="B48" s="1">
        <f t="shared" si="1"/>
        <v>0.7215470456618291</v>
      </c>
      <c r="C48" s="28">
        <f t="shared" si="2"/>
        <v>-0.5425922858489518</v>
      </c>
      <c r="D48" s="30">
        <f t="shared" si="4"/>
        <v>1.006220007102497</v>
      </c>
      <c r="E48" s="28">
        <f>E47+2*I*du/3</f>
        <v>2.55382401984827</v>
      </c>
      <c r="S48" s="28">
        <f t="shared" si="5"/>
        <v>0.706858347057704</v>
      </c>
      <c r="T48" s="28">
        <f>1</f>
        <v>1</v>
      </c>
      <c r="U48" s="1">
        <f t="shared" si="3"/>
        <v>-0.5425922858489518</v>
      </c>
    </row>
    <row r="49" spans="1:21" ht="12.75">
      <c r="A49" s="1">
        <f t="shared" si="0"/>
        <v>0.722566310325653</v>
      </c>
      <c r="B49" s="1">
        <f t="shared" si="1"/>
        <v>0.7130894936736225</v>
      </c>
      <c r="C49" s="28">
        <f t="shared" si="2"/>
        <v>-0.5343082653880086</v>
      </c>
      <c r="D49" s="30">
        <f t="shared" si="4"/>
        <v>0.9994461236214173</v>
      </c>
      <c r="E49" s="28">
        <f>E48+4*I*du/3</f>
        <v>2.574756370512455</v>
      </c>
      <c r="S49" s="28">
        <f t="shared" si="5"/>
        <v>0.722566310325653</v>
      </c>
      <c r="T49" s="28">
        <f>1</f>
        <v>1</v>
      </c>
      <c r="U49" s="1">
        <f t="shared" si="3"/>
        <v>-0.5343082653880086</v>
      </c>
    </row>
    <row r="50" spans="1:21" ht="12.75">
      <c r="A50" s="1">
        <f t="shared" si="0"/>
        <v>0.738274273593602</v>
      </c>
      <c r="B50" s="1">
        <f t="shared" si="1"/>
        <v>0.7047596827401588</v>
      </c>
      <c r="C50" s="28">
        <f t="shared" si="2"/>
        <v>-0.5263248484693233</v>
      </c>
      <c r="D50" s="30">
        <f t="shared" si="4"/>
        <v>0.9929406852891801</v>
      </c>
      <c r="E50" s="28">
        <f>E49+2*I*du/3</f>
        <v>2.5851544210536384</v>
      </c>
      <c r="S50" s="28">
        <f t="shared" si="5"/>
        <v>0.738274273593602</v>
      </c>
      <c r="T50" s="28">
        <f>1</f>
        <v>1</v>
      </c>
      <c r="U50" s="1">
        <f t="shared" si="3"/>
        <v>-0.5263248484693233</v>
      </c>
    </row>
    <row r="51" spans="1:21" ht="12.75">
      <c r="A51" s="1">
        <f t="shared" si="0"/>
        <v>0.753982236861551</v>
      </c>
      <c r="B51" s="1">
        <f t="shared" si="1"/>
        <v>0.6965530259838353</v>
      </c>
      <c r="C51" s="28">
        <f t="shared" si="2"/>
        <v>-0.5186250724321142</v>
      </c>
      <c r="D51" s="30">
        <f t="shared" si="4"/>
        <v>0.9866868262886501</v>
      </c>
      <c r="E51" s="28">
        <f>E50+4*I*du/3</f>
        <v>2.6058195416193866</v>
      </c>
      <c r="S51" s="28">
        <f t="shared" si="5"/>
        <v>0.753982236861551</v>
      </c>
      <c r="T51" s="28">
        <f>1</f>
        <v>1</v>
      </c>
      <c r="U51" s="1">
        <f t="shared" si="3"/>
        <v>-0.5186250724321142</v>
      </c>
    </row>
    <row r="52" spans="1:21" ht="12.75">
      <c r="A52" s="1">
        <f t="shared" si="0"/>
        <v>0.7696902001295</v>
      </c>
      <c r="B52" s="1">
        <f t="shared" si="1"/>
        <v>0.6884651927164087</v>
      </c>
      <c r="C52" s="28">
        <f t="shared" si="2"/>
        <v>-0.5111932594683911</v>
      </c>
      <c r="D52" s="30">
        <f t="shared" si="4"/>
        <v>0.9806690760849897</v>
      </c>
      <c r="E52" s="28">
        <f>E51+2*I*du/3</f>
        <v>2.616089084169491</v>
      </c>
      <c r="S52" s="28">
        <f t="shared" si="5"/>
        <v>0.7696902001295</v>
      </c>
      <c r="T52" s="28">
        <f>1</f>
        <v>1</v>
      </c>
      <c r="U52" s="1">
        <f t="shared" si="3"/>
        <v>-0.5111932594683911</v>
      </c>
    </row>
    <row r="53" spans="1:21" ht="12.75">
      <c r="A53" s="1">
        <f t="shared" si="0"/>
        <v>0.785398163397449</v>
      </c>
      <c r="B53" s="1">
        <f t="shared" si="1"/>
        <v>0.6804920892271054</v>
      </c>
      <c r="C53" s="28">
        <f t="shared" si="2"/>
        <v>-0.5040148954760774</v>
      </c>
      <c r="D53" s="30">
        <f t="shared" si="4"/>
        <v>0.9748732184606924</v>
      </c>
      <c r="E53" s="28">
        <f>E52+4*I*du/3</f>
        <v>2.636506781111475</v>
      </c>
      <c r="S53" s="28">
        <f t="shared" si="5"/>
        <v>0.785398163397449</v>
      </c>
      <c r="T53" s="28">
        <f>1</f>
        <v>1</v>
      </c>
      <c r="U53" s="1">
        <f t="shared" si="3"/>
        <v>-0.5040148954760774</v>
      </c>
    </row>
    <row r="54" spans="1:21" ht="12.75">
      <c r="A54" s="1">
        <f t="shared" si="0"/>
        <v>0.8011061266653979</v>
      </c>
      <c r="B54" s="1">
        <f t="shared" si="1"/>
        <v>0.6726298413645557</v>
      </c>
      <c r="C54" s="28">
        <f t="shared" si="2"/>
        <v>-0.4970765224929507</v>
      </c>
      <c r="D54" s="30">
        <f t="shared" si="4"/>
        <v>0.9692861672291535</v>
      </c>
      <c r="E54" s="28">
        <f>E53+2*I*du/3</f>
        <v>2.646657122118786</v>
      </c>
      <c r="S54" s="28">
        <f t="shared" si="5"/>
        <v>0.8011061266653979</v>
      </c>
      <c r="T54" s="28">
        <f>1</f>
        <v>1</v>
      </c>
      <c r="U54" s="1">
        <f t="shared" si="3"/>
        <v>-0.4970765224929507</v>
      </c>
    </row>
    <row r="55" spans="1:21" ht="12.75">
      <c r="A55" s="1">
        <f t="shared" si="0"/>
        <v>0.8168140899333469</v>
      </c>
      <c r="B55" s="1">
        <f t="shared" si="1"/>
        <v>0.6648747787133731</v>
      </c>
      <c r="C55" s="28">
        <f t="shared" si="2"/>
        <v>-0.4903656429563702</v>
      </c>
      <c r="D55" s="30">
        <f t="shared" si="4"/>
        <v>0.9638958563777859</v>
      </c>
      <c r="E55" s="28">
        <f>E54+4*I*du/3</f>
        <v>2.666844909726933</v>
      </c>
      <c r="S55" s="28">
        <f t="shared" si="5"/>
        <v>0.8168140899333469</v>
      </c>
      <c r="T55" s="28">
        <f>1</f>
        <v>1</v>
      </c>
      <c r="U55" s="1">
        <f t="shared" si="3"/>
        <v>-0.4903656429563702</v>
      </c>
    </row>
    <row r="56" spans="1:21" ht="12.75">
      <c r="A56" s="1">
        <f t="shared" si="0"/>
        <v>0.8325220532012959</v>
      </c>
      <c r="B56" s="1">
        <f t="shared" si="1"/>
        <v>0.6572234201916993</v>
      </c>
      <c r="C56" s="28">
        <f t="shared" si="2"/>
        <v>-0.4838706342894787</v>
      </c>
      <c r="D56" s="30">
        <f t="shared" si="4"/>
        <v>0.9586911427306984</v>
      </c>
      <c r="E56" s="28">
        <f>E55+2*I*du/3</f>
        <v>2.676884299897148</v>
      </c>
      <c r="S56" s="28">
        <f t="shared" si="5"/>
        <v>0.8325220532012959</v>
      </c>
      <c r="T56" s="28">
        <f>1</f>
        <v>1</v>
      </c>
      <c r="U56" s="1">
        <f t="shared" si="3"/>
        <v>-0.4838706342894787</v>
      </c>
    </row>
    <row r="57" spans="1:21" ht="12.75">
      <c r="A57" s="1">
        <f t="shared" si="0"/>
        <v>0.8482300164692449</v>
      </c>
      <c r="B57" s="1">
        <f t="shared" si="1"/>
        <v>0.6496724609178606</v>
      </c>
      <c r="C57" s="28">
        <f t="shared" si="2"/>
        <v>-0.4775806725289706</v>
      </c>
      <c r="D57" s="30">
        <f t="shared" si="4"/>
        <v>0.9536617195036624</v>
      </c>
      <c r="E57" s="28">
        <f>E56+4*I*du/3</f>
        <v>2.696857744243831</v>
      </c>
      <c r="S57" s="28">
        <f t="shared" si="5"/>
        <v>0.8482300164692449</v>
      </c>
      <c r="T57" s="28">
        <f>1</f>
        <v>1</v>
      </c>
      <c r="U57" s="1">
        <f t="shared" si="3"/>
        <v>-0.4775806725289706</v>
      </c>
    </row>
    <row r="58" spans="1:21" ht="12.75">
      <c r="A58" s="1">
        <f t="shared" si="0"/>
        <v>0.8639379797371939</v>
      </c>
      <c r="B58" s="1">
        <f t="shared" si="1"/>
        <v>0.642218760212995</v>
      </c>
      <c r="C58" s="28">
        <f t="shared" si="2"/>
        <v>-0.47148566388991353</v>
      </c>
      <c r="D58" s="30">
        <f t="shared" si="4"/>
        <v>0.9487980393606833</v>
      </c>
      <c r="E58" s="28">
        <f>E57+2*I*du/3</f>
        <v>2.7067935340778173</v>
      </c>
      <c r="S58" s="28">
        <f t="shared" si="5"/>
        <v>0.8639379797371939</v>
      </c>
      <c r="T58" s="28">
        <f>1</f>
        <v>1</v>
      </c>
      <c r="U58" s="1">
        <f t="shared" si="3"/>
        <v>-0.47148566388991353</v>
      </c>
    </row>
    <row r="59" spans="1:21" ht="12.75">
      <c r="A59" s="1">
        <f t="shared" si="0"/>
        <v>0.8796459430051429</v>
      </c>
      <c r="B59" s="1">
        <f t="shared" si="1"/>
        <v>0.6348593306226442</v>
      </c>
      <c r="C59" s="28">
        <f t="shared" si="2"/>
        <v>-0.46557618331539596</v>
      </c>
      <c r="D59" s="30">
        <f t="shared" si="4"/>
        <v>0.944091245780171</v>
      </c>
      <c r="E59" s="28">
        <f>E58+4*I*du/3</f>
        <v>2.72656653489156</v>
      </c>
      <c r="S59" s="28">
        <f t="shared" si="5"/>
        <v>0.8796459430051429</v>
      </c>
      <c r="T59" s="28">
        <f>1</f>
        <v>1</v>
      </c>
      <c r="U59" s="1">
        <f t="shared" si="3"/>
        <v>-0.46557618331539596</v>
      </c>
    </row>
    <row r="60" spans="1:21" ht="12.75">
      <c r="A60" s="1">
        <f t="shared" si="0"/>
        <v>0.8953539062730919</v>
      </c>
      <c r="B60" s="1">
        <f t="shared" si="1"/>
        <v>0.6275913278542091</v>
      </c>
      <c r="C60" s="28">
        <f t="shared" si="2"/>
        <v>-0.45984341918776167</v>
      </c>
      <c r="D60" s="30">
        <f t="shared" si="4"/>
        <v>0.9395331117060743</v>
      </c>
      <c r="E60" s="28">
        <f>E59+2*I*du/3</f>
        <v>2.7364053026300272</v>
      </c>
      <c r="S60" s="28">
        <f t="shared" si="5"/>
        <v>0.8953539062730919</v>
      </c>
      <c r="T60" s="28">
        <f>1</f>
        <v>1</v>
      </c>
      <c r="U60" s="1">
        <f t="shared" si="3"/>
        <v>-0.45984341918776167</v>
      </c>
    </row>
    <row r="61" spans="1:21" ht="12.75">
      <c r="A61" s="1">
        <f t="shared" si="0"/>
        <v>0.9110618695410408</v>
      </c>
      <c r="B61" s="1">
        <f t="shared" si="1"/>
        <v>0.6204120415392222</v>
      </c>
      <c r="C61" s="28">
        <f t="shared" si="2"/>
        <v>-0.4542791234877702</v>
      </c>
      <c r="D61" s="30">
        <f t="shared" si="4"/>
        <v>0.9351159846007988</v>
      </c>
      <c r="E61" s="28">
        <f>E60+4*I*du/3</f>
        <v>2.7559903260132024</v>
      </c>
      <c r="S61" s="28">
        <f t="shared" si="5"/>
        <v>0.9110618695410408</v>
      </c>
      <c r="T61" s="28">
        <f>1</f>
        <v>1</v>
      </c>
      <c r="U61" s="1">
        <f t="shared" si="3"/>
        <v>-0.4542791234877702</v>
      </c>
    </row>
    <row r="62" spans="1:21" ht="12.75">
      <c r="A62" s="1">
        <f t="shared" si="0"/>
        <v>0.9267698328089898</v>
      </c>
      <c r="B62" s="1">
        <f t="shared" si="1"/>
        <v>0.6133188867398458</v>
      </c>
      <c r="C62" s="28">
        <f t="shared" si="2"/>
        <v>-0.4488755667814082</v>
      </c>
      <c r="D62" s="30">
        <f t="shared" si="4"/>
        <v>0.9308327371366417</v>
      </c>
      <c r="E62" s="28">
        <f>E61+2*I*du/3</f>
        <v>2.7657379836422336</v>
      </c>
      <c r="S62" s="28">
        <f t="shared" si="5"/>
        <v>0.9267698328089898</v>
      </c>
      <c r="T62" s="28">
        <f>1</f>
        <v>1</v>
      </c>
      <c r="U62" s="1">
        <f t="shared" si="3"/>
        <v>-0.4488755667814082</v>
      </c>
    </row>
    <row r="63" spans="1:21" ht="12.75">
      <c r="A63" s="1">
        <f t="shared" si="0"/>
        <v>0.9424777960769388</v>
      </c>
      <c r="B63" s="1">
        <f t="shared" si="1"/>
        <v>0.6063093961281016</v>
      </c>
      <c r="C63" s="28">
        <f t="shared" si="2"/>
        <v>-0.44362549749388197</v>
      </c>
      <c r="D63" s="30">
        <f t="shared" si="4"/>
        <v>0.9266767228644132</v>
      </c>
      <c r="E63" s="28">
        <f>E62+4*I*du/3</f>
        <v>2.7851462555409237</v>
      </c>
      <c r="S63" s="28">
        <f t="shared" si="5"/>
        <v>0.9424777960769388</v>
      </c>
      <c r="T63" s="28">
        <f>1</f>
        <v>1</v>
      </c>
      <c r="U63" s="1">
        <f t="shared" si="3"/>
        <v>-0.44362549749388197</v>
      </c>
    </row>
    <row r="64" spans="1:21" ht="12.75">
      <c r="A64" s="1">
        <f t="shared" si="0"/>
        <v>0.9581857593448878</v>
      </c>
      <c r="B64" s="1">
        <f t="shared" si="1"/>
        <v>0.5993812127742864</v>
      </c>
      <c r="C64" s="28">
        <f t="shared" si="2"/>
        <v>-0.4385221049987168</v>
      </c>
      <c r="D64" s="30">
        <f t="shared" si="4"/>
        <v>0.922641736284838</v>
      </c>
      <c r="E64" s="28">
        <f>E63+2*I*du/3</f>
        <v>2.7948081372096163</v>
      </c>
      <c r="S64" s="28">
        <f t="shared" si="5"/>
        <v>0.9581857593448878</v>
      </c>
      <c r="T64" s="28">
        <f>1</f>
        <v>1</v>
      </c>
      <c r="U64" s="1">
        <f t="shared" si="3"/>
        <v>-0.4385221049987168</v>
      </c>
    </row>
    <row r="65" spans="1:21" ht="12.75">
      <c r="A65" s="1">
        <f t="shared" si="0"/>
        <v>0.9738937226128368</v>
      </c>
      <c r="B65" s="1">
        <f t="shared" si="1"/>
        <v>0.592532083487953</v>
      </c>
      <c r="C65" s="28">
        <f t="shared" si="2"/>
        <v>-0.43355898610866406</v>
      </c>
      <c r="D65" s="30">
        <f t="shared" si="4"/>
        <v>0.9187219768226252</v>
      </c>
      <c r="E65" s="28">
        <f>E64+4*I*du/3</f>
        <v>2.8140498052967993</v>
      </c>
      <c r="S65" s="28">
        <f t="shared" si="5"/>
        <v>0.9738937226128368</v>
      </c>
      <c r="T65" s="28">
        <f>1</f>
        <v>1</v>
      </c>
      <c r="U65" s="1">
        <f t="shared" si="3"/>
        <v>-0.43355898610866406</v>
      </c>
    </row>
    <row r="66" spans="1:21" ht="12.75">
      <c r="A66" s="1">
        <f t="shared" si="0"/>
        <v>0.9896016858807858</v>
      </c>
      <c r="B66" s="1">
        <f t="shared" si="1"/>
        <v>0.5857598526609424</v>
      </c>
      <c r="C66" s="28">
        <f t="shared" si="2"/>
        <v>-0.42873011460575455</v>
      </c>
      <c r="D66" s="30">
        <f t="shared" si="4"/>
        <v>0.9149120162667905</v>
      </c>
      <c r="E66" s="28">
        <f>E65+2*I*du/3</f>
        <v>2.8236307415267485</v>
      </c>
      <c r="S66" s="28">
        <f t="shared" si="5"/>
        <v>0.9896016858807858</v>
      </c>
      <c r="T66" s="28">
        <f>1</f>
        <v>1</v>
      </c>
      <c r="U66" s="1">
        <f t="shared" si="3"/>
        <v>-0.42873011460575455</v>
      </c>
    </row>
    <row r="67" spans="1:21" ht="12.75">
      <c r="A67" s="1">
        <f t="shared" si="0"/>
        <v>1.0053096491487348</v>
      </c>
      <c r="B67" s="1">
        <f t="shared" si="1"/>
        <v>0.5790624565672777</v>
      </c>
      <c r="C67" s="28">
        <f t="shared" si="2"/>
        <v>-0.4240298134915729</v>
      </c>
      <c r="D67" s="30">
        <f t="shared" si="4"/>
        <v>0.9112067692955397</v>
      </c>
      <c r="E67" s="28">
        <f>E66+4*I*du/3</f>
        <v>2.8427150114755495</v>
      </c>
      <c r="S67" s="28">
        <f t="shared" si="5"/>
        <v>1.0053096491487348</v>
      </c>
      <c r="T67" s="28">
        <f>1</f>
        <v>1</v>
      </c>
      <c r="U67" s="1">
        <f t="shared" si="3"/>
        <v>-0.4240298134915729</v>
      </c>
    </row>
    <row r="68" spans="1:21" ht="12.75">
      <c r="A68" s="1">
        <f aca="true" t="shared" si="6" ref="A68:A131">u</f>
        <v>1.0210176124166837</v>
      </c>
      <c r="B68" s="1">
        <f aca="true" t="shared" si="7" ref="B68:B131">2-2*(u/PI())^K</f>
        <v>0.572437918079447</v>
      </c>
      <c r="C68" s="28">
        <f aca="true" t="shared" si="8" ref="C68:C131">U68/T68</f>
        <v>-0.419452729676701</v>
      </c>
      <c r="D68" s="30">
        <f t="shared" si="4"/>
        <v>0.9076014667511714</v>
      </c>
      <c r="E68" s="28">
        <f>E67+2*I*du/3</f>
        <v>2.8522193918099923</v>
      </c>
      <c r="S68" s="28">
        <f t="shared" si="5"/>
        <v>1.0210176124166837</v>
      </c>
      <c r="T68" s="28">
        <f>1</f>
        <v>1</v>
      </c>
      <c r="U68" s="1">
        <f aca="true" t="shared" si="9" ref="U68:U131">-2*K*u^(K-1)/PI()^K</f>
        <v>-0.419452729676701</v>
      </c>
    </row>
    <row r="69" spans="1:21" ht="12.75">
      <c r="A69" s="1">
        <f t="shared" si="6"/>
        <v>1.0367255756846325</v>
      </c>
      <c r="B69" s="1">
        <f t="shared" si="7"/>
        <v>0.565884341764753</v>
      </c>
      <c r="C69" s="28">
        <f t="shared" si="8"/>
        <v>-0.41499381086113935</v>
      </c>
      <c r="D69" s="30">
        <f aca="true" t="shared" si="10" ref="D69:D132">SQRT((T69^2+U69^2)/(yo-y))</f>
        <v>0.9040916313711701</v>
      </c>
      <c r="E69" s="28">
        <f>E68+4*I*du/3</f>
        <v>2.871154642658577</v>
      </c>
      <c r="S69" s="28">
        <f aca="true" t="shared" si="11" ref="S69:S132">S68+du</f>
        <v>1.0367255756846325</v>
      </c>
      <c r="T69" s="28">
        <f>1</f>
        <v>1</v>
      </c>
      <c r="U69" s="1">
        <f t="shared" si="9"/>
        <v>-0.41499381086113935</v>
      </c>
    </row>
    <row r="70" spans="1:21" ht="12.75">
      <c r="A70" s="1">
        <f t="shared" si="6"/>
        <v>1.0524335389525814</v>
      </c>
      <c r="B70" s="1">
        <f t="shared" si="7"/>
        <v>0.5593999093290669</v>
      </c>
      <c r="C70" s="28">
        <f t="shared" si="8"/>
        <v>-0.41064828438611006</v>
      </c>
      <c r="D70" s="30">
        <f t="shared" si="10"/>
        <v>0.9006730557168893</v>
      </c>
      <c r="E70" s="28">
        <f>E69+2*I*du/3</f>
        <v>2.8805864688423317</v>
      </c>
      <c r="S70" s="28">
        <f t="shared" si="11"/>
        <v>1.0524335389525814</v>
      </c>
      <c r="T70" s="28">
        <f>1</f>
        <v>1</v>
      </c>
      <c r="U70" s="1">
        <f t="shared" si="9"/>
        <v>-0.41064828438611006</v>
      </c>
    </row>
    <row r="71" spans="1:21" ht="12.75">
      <c r="A71" s="1">
        <f t="shared" si="6"/>
        <v>1.0681415022205303</v>
      </c>
      <c r="B71" s="1">
        <f t="shared" si="7"/>
        <v>0.5529828753785879</v>
      </c>
      <c r="C71" s="28">
        <f t="shared" si="8"/>
        <v>-0.4064116378625624</v>
      </c>
      <c r="D71" s="30">
        <f t="shared" si="10"/>
        <v>0.8973417820717972</v>
      </c>
      <c r="E71" s="28">
        <f>E70+4*I*du/3</f>
        <v>2.899380351177771</v>
      </c>
      <c r="S71" s="28">
        <f t="shared" si="11"/>
        <v>1.0681415022205303</v>
      </c>
      <c r="T71" s="28">
        <f>1</f>
        <v>1</v>
      </c>
      <c r="U71" s="1">
        <f t="shared" si="9"/>
        <v>-0.4064116378625624</v>
      </c>
    </row>
    <row r="72" spans="1:21" ht="12.75">
      <c r="A72" s="1">
        <f t="shared" si="6"/>
        <v>1.0838494654884792</v>
      </c>
      <c r="B72" s="1">
        <f t="shared" si="7"/>
        <v>0.5466315634730754</v>
      </c>
      <c r="C72" s="28">
        <f t="shared" si="8"/>
        <v>-0.4022796014034773</v>
      </c>
      <c r="D72" s="30">
        <f t="shared" si="10"/>
        <v>0.8940940841078172</v>
      </c>
      <c r="E72" s="28">
        <f>E71+2*I*du/3</f>
        <v>2.9087432825319417</v>
      </c>
      <c r="S72" s="28">
        <f t="shared" si="11"/>
        <v>1.0838494654884792</v>
      </c>
      <c r="T72" s="28">
        <f>1</f>
        <v>1</v>
      </c>
      <c r="U72" s="1">
        <f t="shared" si="9"/>
        <v>-0.4022796014034773</v>
      </c>
    </row>
    <row r="73" spans="1:21" ht="12.75">
      <c r="A73" s="1">
        <f t="shared" si="6"/>
        <v>1.099557428756428</v>
      </c>
      <c r="B73" s="1">
        <f t="shared" si="7"/>
        <v>0.5403443624466004</v>
      </c>
      <c r="C73" s="28">
        <f t="shared" si="8"/>
        <v>-0.3982481313061293</v>
      </c>
      <c r="D73" s="30">
        <f t="shared" si="10"/>
        <v>0.8909264501414491</v>
      </c>
      <c r="E73" s="28">
        <f>E72+4*I*du/3</f>
        <v>2.9274028024696297</v>
      </c>
      <c r="S73" s="28">
        <f t="shared" si="11"/>
        <v>1.099557428756428</v>
      </c>
      <c r="T73" s="28">
        <f>1</f>
        <v>1</v>
      </c>
      <c r="U73" s="1">
        <f t="shared" si="9"/>
        <v>-0.3982481313061293</v>
      </c>
    </row>
    <row r="74" spans="1:21" ht="12.75">
      <c r="A74" s="1">
        <f t="shared" si="6"/>
        <v>1.115265392024377</v>
      </c>
      <c r="B74" s="1">
        <f t="shared" si="7"/>
        <v>0.5341197229741346</v>
      </c>
      <c r="C74" s="28">
        <f t="shared" si="8"/>
        <v>-0.3943133950471831</v>
      </c>
      <c r="D74" s="30">
        <f t="shared" si="10"/>
        <v>0.8878355678215534</v>
      </c>
      <c r="E74" s="28">
        <f>E73+2*I*du/3</f>
        <v>2.9367001947945095</v>
      </c>
      <c r="S74" s="28">
        <f t="shared" si="11"/>
        <v>1.115265392024377</v>
      </c>
      <c r="T74" s="28">
        <f>1</f>
        <v>1</v>
      </c>
      <c r="U74" s="1">
        <f t="shared" si="9"/>
        <v>-0.3943133950471831</v>
      </c>
    </row>
    <row r="75" spans="1:21" ht="12.75">
      <c r="A75" s="1">
        <f t="shared" si="6"/>
        <v>1.1309733552923258</v>
      </c>
      <c r="B75" s="1">
        <f t="shared" si="7"/>
        <v>0.5279561543643332</v>
      </c>
      <c r="C75" s="28">
        <f t="shared" si="8"/>
        <v>-0.39047175746819873</v>
      </c>
      <c r="D75" s="30">
        <f t="shared" si="10"/>
        <v>0.8848183101083567</v>
      </c>
      <c r="E75" s="28">
        <f>E74+4*I*du/3</f>
        <v>2.955231786146497</v>
      </c>
      <c r="S75" s="28">
        <f t="shared" si="11"/>
        <v>1.1309733552923258</v>
      </c>
      <c r="T75" s="28">
        <f>1</f>
        <v>1</v>
      </c>
      <c r="U75" s="1">
        <f t="shared" si="9"/>
        <v>-0.39047175746819873</v>
      </c>
    </row>
    <row r="76" spans="1:21" ht="12.75">
      <c r="A76" s="1">
        <f t="shared" si="6"/>
        <v>1.1466813185602747</v>
      </c>
      <c r="B76" s="1">
        <f t="shared" si="7"/>
        <v>0.5218522215606947</v>
      </c>
      <c r="C76" s="28">
        <f t="shared" si="8"/>
        <v>-0.3867197680420588</v>
      </c>
      <c r="D76" s="30">
        <f t="shared" si="10"/>
        <v>0.8818717224187209</v>
      </c>
      <c r="E76" s="28">
        <f>E75+2*I*du/3</f>
        <v>2.964466725228361</v>
      </c>
      <c r="S76" s="28">
        <f t="shared" si="11"/>
        <v>1.1466813185602747</v>
      </c>
      <c r="T76" s="28">
        <f>1</f>
        <v>1</v>
      </c>
      <c r="U76" s="1">
        <f t="shared" si="9"/>
        <v>-0.3867197680420588</v>
      </c>
    </row>
    <row r="77" spans="1:21" ht="12.75">
      <c r="A77" s="1">
        <f t="shared" si="6"/>
        <v>1.1623892818282235</v>
      </c>
      <c r="B77" s="1">
        <f t="shared" si="7"/>
        <v>0.5158065423348925</v>
      </c>
      <c r="C77" s="28">
        <f t="shared" si="8"/>
        <v>-0.38305414912224894</v>
      </c>
      <c r="D77" s="30">
        <f t="shared" si="10"/>
        <v>0.8789930108263077</v>
      </c>
      <c r="E77" s="28">
        <f>E76+4*I*du/3</f>
        <v>2.9828763117974857</v>
      </c>
      <c r="S77" s="28">
        <f t="shared" si="11"/>
        <v>1.1623892818282235</v>
      </c>
      <c r="T77" s="28">
        <f>1</f>
        <v>1</v>
      </c>
      <c r="U77" s="1">
        <f t="shared" si="9"/>
        <v>-0.38305414912224894</v>
      </c>
    </row>
    <row r="78" spans="1:21" ht="12.75">
      <c r="A78" s="1">
        <f t="shared" si="6"/>
        <v>1.1780972450961724</v>
      </c>
      <c r="B78" s="1">
        <f t="shared" si="7"/>
        <v>0.509817784657554</v>
      </c>
      <c r="C78" s="28">
        <f t="shared" si="8"/>
        <v>-0.37947178508701046</v>
      </c>
      <c r="D78" s="30">
        <f t="shared" si="10"/>
        <v>0.8761795312172383</v>
      </c>
      <c r="E78" s="28">
        <f>E77+2*I*du/3</f>
        <v>2.9920516423924783</v>
      </c>
      <c r="S78" s="28">
        <f t="shared" si="11"/>
        <v>1.1780972450961724</v>
      </c>
      <c r="T78" s="28">
        <f>1</f>
        <v>1</v>
      </c>
      <c r="U78" s="1">
        <f t="shared" si="9"/>
        <v>-0.37947178508701046</v>
      </c>
    </row>
    <row r="79" spans="1:21" ht="12.75">
      <c r="A79" s="1">
        <f t="shared" si="6"/>
        <v>1.1938052083641213</v>
      </c>
      <c r="B79" s="1">
        <f t="shared" si="7"/>
        <v>0.5038846642330539</v>
      </c>
      <c r="C79" s="28">
        <f t="shared" si="8"/>
        <v>-0.37596971229931614</v>
      </c>
      <c r="D79" s="30">
        <f t="shared" si="10"/>
        <v>0.8734287793123733</v>
      </c>
      <c r="E79" s="28">
        <f>E78+4*I*du/3</f>
        <v>3.0103446919692893</v>
      </c>
      <c r="S79" s="28">
        <f t="shared" si="11"/>
        <v>1.1938052083641213</v>
      </c>
      <c r="T79" s="28">
        <f>1</f>
        <v>1</v>
      </c>
      <c r="U79" s="1">
        <f t="shared" si="9"/>
        <v>-0.37596971229931614</v>
      </c>
    </row>
    <row r="80" spans="1:21" ht="12.75">
      <c r="A80" s="1">
        <f t="shared" si="6"/>
        <v>1.2095131716320702</v>
      </c>
      <c r="B80" s="1">
        <f t="shared" si="7"/>
        <v>0.49800594218608163</v>
      </c>
      <c r="C80" s="28">
        <f t="shared" si="8"/>
        <v>-0.3725451098115415</v>
      </c>
      <c r="D80" s="30">
        <f t="shared" si="10"/>
        <v>0.8707383814766445</v>
      </c>
      <c r="E80" s="28">
        <f>E79+2*I*du/3</f>
        <v>3.0194630429774416</v>
      </c>
      <c r="S80" s="28">
        <f t="shared" si="11"/>
        <v>1.2095131716320702</v>
      </c>
      <c r="T80" s="28">
        <f>1</f>
        <v>1</v>
      </c>
      <c r="U80" s="1">
        <f t="shared" si="9"/>
        <v>-0.3725451098115415</v>
      </c>
    </row>
    <row r="81" spans="1:21" ht="12.75">
      <c r="A81" s="1">
        <f t="shared" si="6"/>
        <v>1.225221134900019</v>
      </c>
      <c r="B81" s="1">
        <f t="shared" si="7"/>
        <v>0.49218042288879227</v>
      </c>
      <c r="C81" s="28">
        <f t="shared" si="8"/>
        <v>-0.3691952907507384</v>
      </c>
      <c r="D81" s="30">
        <f t="shared" si="10"/>
        <v>0.8681060862440863</v>
      </c>
      <c r="E81" s="28">
        <f>E80+4*I*du/3</f>
        <v>3.037644614331315</v>
      </c>
      <c r="S81" s="28">
        <f t="shared" si="11"/>
        <v>1.225221134900019</v>
      </c>
      <c r="T81" s="28">
        <f>1</f>
        <v>1</v>
      </c>
      <c r="U81" s="1">
        <f t="shared" si="9"/>
        <v>-0.3691952907507384</v>
      </c>
    </row>
    <row r="82" spans="1:21" ht="12.75">
      <c r="A82" s="1">
        <f t="shared" si="6"/>
        <v>1.240929098167968</v>
      </c>
      <c r="B82" s="1">
        <f t="shared" si="7"/>
        <v>0.48640695191831473</v>
      </c>
      <c r="C82" s="28">
        <f t="shared" si="8"/>
        <v>-0.36591769432667703</v>
      </c>
      <c r="D82" s="30">
        <f t="shared" si="10"/>
        <v>0.8655297564944974</v>
      </c>
      <c r="E82" s="28">
        <f>E81+2*I*du/3</f>
        <v>3.0467084207462034</v>
      </c>
      <c r="S82" s="28">
        <f t="shared" si="11"/>
        <v>1.240929098167968</v>
      </c>
      <c r="T82" s="28">
        <f>1</f>
        <v>1</v>
      </c>
      <c r="U82" s="1">
        <f t="shared" si="9"/>
        <v>-0.36591769432667703</v>
      </c>
    </row>
    <row r="83" spans="1:21" ht="12.75">
      <c r="A83" s="1">
        <f t="shared" si="6"/>
        <v>1.2566370614359168</v>
      </c>
      <c r="B83" s="1">
        <f t="shared" si="7"/>
        <v>0.4806844141352524</v>
      </c>
      <c r="C83" s="28">
        <f t="shared" si="8"/>
        <v>-0.3627098784104005</v>
      </c>
      <c r="D83" s="30">
        <f t="shared" si="10"/>
        <v>0.8630073622241192</v>
      </c>
      <c r="E83" s="28">
        <f>E82+4*I*du/3</f>
        <v>3.064783204673918</v>
      </c>
      <c r="S83" s="28">
        <f t="shared" si="11"/>
        <v>1.2566370614359168</v>
      </c>
      <c r="T83" s="28">
        <f>1</f>
        <v>1</v>
      </c>
      <c r="U83" s="1">
        <f t="shared" si="9"/>
        <v>-0.3627098784104005</v>
      </c>
    </row>
    <row r="84" spans="1:21" ht="12.75">
      <c r="A84" s="1">
        <f t="shared" si="6"/>
        <v>1.2723450247038657</v>
      </c>
      <c r="B84" s="1">
        <f t="shared" si="7"/>
        <v>0.47501173187458945</v>
      </c>
      <c r="C84" s="28">
        <f t="shared" si="8"/>
        <v>-0.3595695126360116</v>
      </c>
      <c r="D84" s="30">
        <f t="shared" si="10"/>
        <v>0.8605369738584518</v>
      </c>
      <c r="E84" s="28">
        <f>E83+2*I*du/3</f>
        <v>3.0737947267913053</v>
      </c>
      <c r="S84" s="28">
        <f t="shared" si="11"/>
        <v>1.2723450247038657</v>
      </c>
      <c r="T84" s="28">
        <f>1</f>
        <v>1</v>
      </c>
      <c r="U84" s="1">
        <f t="shared" si="9"/>
        <v>-0.3595695126360116</v>
      </c>
    </row>
    <row r="85" spans="1:21" ht="12.75">
      <c r="A85" s="1">
        <f t="shared" si="6"/>
        <v>1.2880529879718146</v>
      </c>
      <c r="B85" s="1">
        <f t="shared" si="7"/>
        <v>0.46938786324112947</v>
      </c>
      <c r="C85" s="28">
        <f t="shared" si="8"/>
        <v>-0.35649437198286216</v>
      </c>
      <c r="D85" s="30">
        <f t="shared" si="10"/>
        <v>0.8581167560604336</v>
      </c>
      <c r="E85" s="28">
        <f>E84+4*I*du/3</f>
        <v>3.0917670821030505</v>
      </c>
      <c r="S85" s="28">
        <f t="shared" si="11"/>
        <v>1.2880529879718146</v>
      </c>
      <c r="T85" s="28">
        <f>1</f>
        <v>1</v>
      </c>
      <c r="U85" s="1">
        <f t="shared" si="9"/>
        <v>-0.35649437198286216</v>
      </c>
    </row>
    <row r="86" spans="1:21" ht="12.75">
      <c r="A86" s="1">
        <f t="shared" si="6"/>
        <v>1.3037609512397634</v>
      </c>
      <c r="B86" s="1">
        <f t="shared" si="7"/>
        <v>0.46381180050222803</v>
      </c>
      <c r="C86" s="28">
        <f t="shared" si="8"/>
        <v>-0.3534823307992904</v>
      </c>
      <c r="D86" s="30">
        <f t="shared" si="10"/>
        <v>0.8557449619917542</v>
      </c>
      <c r="E86" s="28">
        <f>E85+2*I*du/3</f>
        <v>3.1007284223895164</v>
      </c>
      <c r="S86" s="28">
        <f t="shared" si="11"/>
        <v>1.3037609512397634</v>
      </c>
      <c r="T86" s="28">
        <f>1</f>
        <v>1</v>
      </c>
      <c r="U86" s="1">
        <f t="shared" si="9"/>
        <v>-0.3534823307992904</v>
      </c>
    </row>
    <row r="87" spans="1:21" ht="12.75">
      <c r="A87" s="1">
        <f t="shared" si="6"/>
        <v>1.3194689145077123</v>
      </c>
      <c r="B87" s="1">
        <f t="shared" si="7"/>
        <v>0.45828256857116356</v>
      </c>
      <c r="C87" s="28">
        <f t="shared" si="8"/>
        <v>-0.3505313572326281</v>
      </c>
      <c r="D87" s="30">
        <f t="shared" si="10"/>
        <v>0.8534199279891287</v>
      </c>
      <c r="E87" s="28">
        <f>E86+4*I*du/3</f>
        <v>3.1186024075641683</v>
      </c>
      <c r="S87" s="28">
        <f t="shared" si="11"/>
        <v>1.3194689145077123</v>
      </c>
      <c r="T87" s="28">
        <f>1</f>
        <v>1</v>
      </c>
      <c r="U87" s="1">
        <f t="shared" si="9"/>
        <v>-0.3505313572326281</v>
      </c>
    </row>
    <row r="88" spans="1:21" ht="12.75">
      <c r="A88" s="1">
        <f t="shared" si="6"/>
        <v>1.3351768777756612</v>
      </c>
      <c r="B88" s="1">
        <f t="shared" si="7"/>
        <v>0.452799223575026</v>
      </c>
      <c r="C88" s="28">
        <f t="shared" si="8"/>
        <v>-0.3476395080333927</v>
      </c>
      <c r="D88" s="30">
        <f t="shared" si="10"/>
        <v>0.8511400686209808</v>
      </c>
      <c r="E88" s="28">
        <f>E87+2*I*du/3</f>
        <v>3.12751552552002</v>
      </c>
      <c r="S88" s="28">
        <f t="shared" si="11"/>
        <v>1.3351768777756612</v>
      </c>
      <c r="T88" s="28">
        <f>1</f>
        <v>1</v>
      </c>
      <c r="U88" s="1">
        <f t="shared" si="9"/>
        <v>-0.3476395080333927</v>
      </c>
    </row>
    <row r="89" spans="1:21" ht="12.75">
      <c r="A89" s="1">
        <f t="shared" si="6"/>
        <v>1.35088484104361</v>
      </c>
      <c r="B89" s="1">
        <f t="shared" si="7"/>
        <v>0.44736085150147153</v>
      </c>
      <c r="C89" s="28">
        <f t="shared" si="8"/>
        <v>-0.3448049237044637</v>
      </c>
      <c r="D89" s="30">
        <f t="shared" si="10"/>
        <v>0.8489038720932328</v>
      </c>
      <c r="E89" s="28">
        <f>E88+4*I*du/3</f>
        <v>3.145294926641167</v>
      </c>
      <c r="S89" s="28">
        <f t="shared" si="11"/>
        <v>1.35088484104361</v>
      </c>
      <c r="T89" s="28">
        <f>1</f>
        <v>1</v>
      </c>
      <c r="U89" s="1">
        <f t="shared" si="9"/>
        <v>-0.3448049237044637</v>
      </c>
    </row>
    <row r="90" spans="1:21" ht="12.75">
      <c r="A90" s="1">
        <f t="shared" si="6"/>
        <v>1.366592804311559</v>
      </c>
      <c r="B90" s="1">
        <f t="shared" si="7"/>
        <v>0.44196656691914193</v>
      </c>
      <c r="C90" s="28">
        <f t="shared" si="8"/>
        <v>-0.34202582396862685</v>
      </c>
      <c r="D90" s="30">
        <f t="shared" si="10"/>
        <v>0.8467098959757948</v>
      </c>
      <c r="E90" s="28">
        <f>E89+2*I*du/3</f>
        <v>3.154161651937565</v>
      </c>
      <c r="S90" s="28">
        <f t="shared" si="11"/>
        <v>1.366592804311559</v>
      </c>
      <c r="T90" s="28">
        <f>1</f>
        <v>1</v>
      </c>
      <c r="U90" s="1">
        <f t="shared" si="9"/>
        <v>-0.34202582396862685</v>
      </c>
    </row>
    <row r="91" spans="1:21" ht="12.75">
      <c r="A91" s="1">
        <f t="shared" si="6"/>
        <v>1.3823007675795078</v>
      </c>
      <c r="B91" s="1">
        <f t="shared" si="7"/>
        <v>0.4366155117669397</v>
      </c>
      <c r="C91" s="28">
        <f t="shared" si="8"/>
        <v>-0.3393005035302066</v>
      </c>
      <c r="D91" s="30">
        <f t="shared" si="10"/>
        <v>0.8445567632239614</v>
      </c>
      <c r="E91" s="28">
        <f>E90+4*I*du/3</f>
        <v>3.1718500074234584</v>
      </c>
      <c r="S91" s="28">
        <f t="shared" si="11"/>
        <v>1.3823007675795078</v>
      </c>
      <c r="T91" s="28">
        <f>1</f>
        <v>1</v>
      </c>
      <c r="U91" s="1">
        <f t="shared" si="9"/>
        <v>-0.3393005035302066</v>
      </c>
    </row>
    <row r="92" spans="1:21" ht="12.75">
      <c r="A92" s="1">
        <f t="shared" si="6"/>
        <v>1.3980087308474567</v>
      </c>
      <c r="B92" s="1">
        <f t="shared" si="7"/>
        <v>0.4313068542077154</v>
      </c>
      <c r="C92" s="28">
        <f t="shared" si="8"/>
        <v>-0.3366273281086079</v>
      </c>
      <c r="D92" s="30">
        <f t="shared" si="10"/>
        <v>0.8424431584712548</v>
      </c>
      <c r="E92" s="28">
        <f>E91+2*I*du/3</f>
        <v>3.1806720515491924</v>
      </c>
      <c r="S92" s="28">
        <f t="shared" si="11"/>
        <v>1.3980087308474567</v>
      </c>
      <c r="T92" s="28">
        <f>1</f>
        <v>1</v>
      </c>
      <c r="U92" s="1">
        <f t="shared" si="9"/>
        <v>-0.3366273281086079</v>
      </c>
    </row>
    <row r="93" spans="1:21" ht="12.75">
      <c r="A93" s="1">
        <f t="shared" si="6"/>
        <v>1.4137166941154056</v>
      </c>
      <c r="B93" s="1">
        <f t="shared" si="7"/>
        <v>0.42603978754225835</v>
      </c>
      <c r="C93" s="28">
        <f t="shared" si="8"/>
        <v>-0.33400473072349285</v>
      </c>
      <c r="D93" s="30">
        <f t="shared" si="10"/>
        <v>0.8403678245723663</v>
      </c>
      <c r="E93" s="28">
        <f>E92+4*I*du/3</f>
        <v>3.1982726741091243</v>
      </c>
      <c r="S93" s="28">
        <f t="shared" si="11"/>
        <v>1.4137166941154056</v>
      </c>
      <c r="T93" s="28">
        <f>1</f>
        <v>1</v>
      </c>
      <c r="U93" s="1">
        <f t="shared" si="9"/>
        <v>-0.33400473072349285</v>
      </c>
    </row>
    <row r="94" spans="1:21" ht="12.75">
      <c r="A94" s="1">
        <f t="shared" si="6"/>
        <v>1.4294246573833544</v>
      </c>
      <c r="B94" s="1">
        <f t="shared" si="7"/>
        <v>0.4208135291797852</v>
      </c>
      <c r="C94" s="28">
        <f t="shared" si="8"/>
        <v>-0.3314312082130319</v>
      </c>
      <c r="D94" s="30">
        <f t="shared" si="10"/>
        <v>0.8383295593767376</v>
      </c>
      <c r="E94" s="28">
        <f>E93+2*I*du/3</f>
        <v>3.207051640725875</v>
      </c>
      <c r="S94" s="28">
        <f t="shared" si="11"/>
        <v>1.4294246573833544</v>
      </c>
      <c r="T94" s="28">
        <f>1</f>
        <v>1</v>
      </c>
      <c r="U94" s="1">
        <f t="shared" si="9"/>
        <v>-0.3314312082130319</v>
      </c>
    </row>
    <row r="95" spans="1:21" ht="12.75">
      <c r="A95" s="1">
        <f t="shared" si="6"/>
        <v>1.4451326206513033</v>
      </c>
      <c r="B95" s="1">
        <f t="shared" si="7"/>
        <v>0.41562731966140376</v>
      </c>
      <c r="C95" s="28">
        <f t="shared" si="8"/>
        <v>-0.3289053179682303</v>
      </c>
      <c r="D95" s="30">
        <f t="shared" si="10"/>
        <v>0.8363272127150331</v>
      </c>
      <c r="E95" s="28">
        <f>E94+4*I*du/3</f>
        <v>3.22456763690896</v>
      </c>
      <c r="S95" s="28">
        <f t="shared" si="11"/>
        <v>1.4451326206513033</v>
      </c>
      <c r="T95" s="28">
        <f>1</f>
        <v>1</v>
      </c>
      <c r="U95" s="1">
        <f t="shared" si="9"/>
        <v>-0.3289053179682303</v>
      </c>
    </row>
    <row r="96" spans="1:21" ht="12.75">
      <c r="A96" s="1">
        <f t="shared" si="6"/>
        <v>1.4608405839192522</v>
      </c>
      <c r="B96" s="1">
        <f t="shared" si="7"/>
        <v>0.41048042173327537</v>
      </c>
      <c r="C96" s="28">
        <f t="shared" si="8"/>
        <v>-0.32642567486773455</v>
      </c>
      <c r="D96" s="30">
        <f t="shared" si="10"/>
        <v>0.8343596835822957</v>
      </c>
      <c r="E96" s="28">
        <f>E95+2*I*du/3</f>
        <v>3.2333050310836056</v>
      </c>
      <c r="S96" s="28">
        <f t="shared" si="11"/>
        <v>1.4608405839192522</v>
      </c>
      <c r="T96" s="28">
        <f>1</f>
        <v>1</v>
      </c>
      <c r="U96" s="1">
        <f t="shared" si="9"/>
        <v>-0.32642567486773455</v>
      </c>
    </row>
    <row r="97" spans="1:21" ht="12.75">
      <c r="A97" s="1">
        <f t="shared" si="6"/>
        <v>1.476548547187201</v>
      </c>
      <c r="B97" s="1">
        <f t="shared" si="7"/>
        <v>0.4053721194664506</v>
      </c>
      <c r="C97" s="28">
        <f t="shared" si="8"/>
        <v>-0.32399094839880893</v>
      </c>
      <c r="D97" s="30">
        <f t="shared" si="10"/>
        <v>0.8324259175029755</v>
      </c>
      <c r="E97" s="28">
        <f>E96+4*I*du/3</f>
        <v>3.2507393187308393</v>
      </c>
      <c r="S97" s="28">
        <f t="shared" si="11"/>
        <v>1.476548547187201</v>
      </c>
      <c r="T97" s="28">
        <f>1</f>
        <v>1</v>
      </c>
      <c r="U97" s="1">
        <f t="shared" si="9"/>
        <v>-0.32399094839880893</v>
      </c>
    </row>
    <row r="98" spans="1:21" ht="12.75">
      <c r="A98" s="1">
        <f t="shared" si="6"/>
        <v>1.49225651045515</v>
      </c>
      <c r="B98" s="1">
        <f t="shared" si="7"/>
        <v>0.4003017174205481</v>
      </c>
      <c r="C98" s="28">
        <f t="shared" si="8"/>
        <v>-0.3215998599513293</v>
      </c>
      <c r="D98" s="30">
        <f t="shared" si="10"/>
        <v>0.8305249040642698</v>
      </c>
      <c r="E98" s="28">
        <f>E97+2*I*du/3</f>
        <v>3.2594365551882785</v>
      </c>
      <c r="S98" s="28">
        <f t="shared" si="11"/>
        <v>1.49225651045515</v>
      </c>
      <c r="T98" s="28">
        <f>1</f>
        <v>1</v>
      </c>
      <c r="U98" s="1">
        <f t="shared" si="9"/>
        <v>-0.3215998599513293</v>
      </c>
    </row>
    <row r="99" spans="1:21" ht="12.75">
      <c r="A99" s="1">
        <f t="shared" si="6"/>
        <v>1.5079644737230988</v>
      </c>
      <c r="B99" s="1">
        <f t="shared" si="7"/>
        <v>0.3952685398486637</v>
      </c>
      <c r="C99" s="28">
        <f t="shared" si="8"/>
        <v>-0.31925118027270044</v>
      </c>
      <c r="D99" s="30">
        <f t="shared" si="10"/>
        <v>0.8286556746053699</v>
      </c>
      <c r="E99" s="28">
        <f>E98+4*I*du/3</f>
        <v>3.2767918790529165</v>
      </c>
      <c r="S99" s="28">
        <f t="shared" si="11"/>
        <v>1.5079644737230988</v>
      </c>
      <c r="T99" s="28">
        <f>1</f>
        <v>1</v>
      </c>
      <c r="U99" s="1">
        <f t="shared" si="9"/>
        <v>-0.31925118027270044</v>
      </c>
    </row>
    <row r="100" spans="1:21" ht="12.75">
      <c r="A100" s="1">
        <f t="shared" si="6"/>
        <v>1.5236724369910477</v>
      </c>
      <c r="B100" s="1">
        <f t="shared" si="7"/>
        <v>0.39027192994106574</v>
      </c>
      <c r="C100" s="28">
        <f t="shared" si="8"/>
        <v>-0.3169437270725648</v>
      </c>
      <c r="D100" s="30">
        <f t="shared" si="10"/>
        <v>0.8268173000512282</v>
      </c>
      <c r="E100" s="28">
        <f>E99+2*I*du/3</f>
        <v>3.285450289571923</v>
      </c>
      <c r="S100" s="28">
        <f t="shared" si="11"/>
        <v>1.5236724369910477</v>
      </c>
      <c r="T100" s="28">
        <f>1</f>
        <v>1</v>
      </c>
      <c r="U100" s="1">
        <f t="shared" si="9"/>
        <v>-0.3169437270725648</v>
      </c>
    </row>
    <row r="101" spans="1:21" ht="12.75">
      <c r="A101" s="1">
        <f t="shared" si="6"/>
        <v>1.5393804002589966</v>
      </c>
      <c r="B101" s="1">
        <f t="shared" si="7"/>
        <v>0.38531124910540626</v>
      </c>
      <c r="C101" s="28">
        <f t="shared" si="8"/>
        <v>-0.31467636276704447</v>
      </c>
      <c r="D101" s="30">
        <f t="shared" si="10"/>
        <v>0.8250088888804076</v>
      </c>
      <c r="E101" s="28">
        <f>E100+4*I*du/3</f>
        <v>3.3027292353349424</v>
      </c>
      <c r="S101" s="28">
        <f t="shared" si="11"/>
        <v>1.5393804002589966</v>
      </c>
      <c r="T101" s="28">
        <f>1</f>
        <v>1</v>
      </c>
      <c r="U101" s="1">
        <f t="shared" si="9"/>
        <v>-0.31467636276704447</v>
      </c>
    </row>
    <row r="102" spans="1:21" ht="12.75">
      <c r="A102" s="1">
        <f t="shared" si="6"/>
        <v>1.5550883635269455</v>
      </c>
      <c r="B102" s="1">
        <f t="shared" si="7"/>
        <v>0.3803858762813337</v>
      </c>
      <c r="C102" s="28">
        <f t="shared" si="8"/>
        <v>-0.3124479923530602</v>
      </c>
      <c r="D102" s="30">
        <f t="shared" si="10"/>
        <v>0.8232295852174244</v>
      </c>
      <c r="E102" s="28">
        <f>E101+2*I*du/3</f>
        <v>3.311350075392065</v>
      </c>
      <c r="S102" s="28">
        <f t="shared" si="11"/>
        <v>1.5550883635269455</v>
      </c>
      <c r="T102" s="28">
        <f>1</f>
        <v>1</v>
      </c>
      <c r="U102" s="1">
        <f t="shared" si="9"/>
        <v>-0.3124479923530602</v>
      </c>
    </row>
    <row r="103" spans="1:21" ht="12.75">
      <c r="A103" s="1">
        <f t="shared" si="6"/>
        <v>1.5707963267948943</v>
      </c>
      <c r="B103" s="1">
        <f t="shared" si="7"/>
        <v>0.3754952072875297</v>
      </c>
      <c r="C103" s="28">
        <f t="shared" si="8"/>
        <v>-0.31025756140399774</v>
      </c>
      <c r="D103" s="30">
        <f t="shared" si="10"/>
        <v>0.8214785670407712</v>
      </c>
      <c r="E103" s="28">
        <f>E102+4*I*du/3</f>
        <v>3.3285550822673766</v>
      </c>
      <c r="S103" s="28">
        <f t="shared" si="11"/>
        <v>1.5707963267948943</v>
      </c>
      <c r="T103" s="28">
        <f>1</f>
        <v>1</v>
      </c>
      <c r="U103" s="1">
        <f t="shared" si="9"/>
        <v>-0.31025756140399774</v>
      </c>
    </row>
    <row r="104" spans="1:21" ht="12.75">
      <c r="A104" s="1">
        <f t="shared" si="6"/>
        <v>1.5865042900628432</v>
      </c>
      <c r="B104" s="1">
        <f t="shared" si="7"/>
        <v>0.37063865419933184</v>
      </c>
      <c r="C104" s="28">
        <f t="shared" si="8"/>
        <v>-0.30810405417866105</v>
      </c>
      <c r="D104" s="30">
        <f t="shared" si="10"/>
        <v>0.8197550444985101</v>
      </c>
      <c r="E104" s="28">
        <f>E103+2*I*du/3</f>
        <v>3.3371395370191754</v>
      </c>
      <c r="S104" s="28">
        <f t="shared" si="11"/>
        <v>1.5865042900628432</v>
      </c>
      <c r="T104" s="28">
        <f>1</f>
        <v>1</v>
      </c>
      <c r="U104" s="1">
        <f t="shared" si="9"/>
        <v>-0.30810405417866105</v>
      </c>
    </row>
    <row r="105" spans="1:21" ht="12.75">
      <c r="A105" s="1">
        <f t="shared" si="6"/>
        <v>1.602212253330792</v>
      </c>
      <c r="B105" s="1">
        <f t="shared" si="7"/>
        <v>0.36581564475521877</v>
      </c>
      <c r="C105" s="28">
        <f t="shared" si="8"/>
        <v>-0.3059864918360579</v>
      </c>
      <c r="D105" s="30">
        <f t="shared" si="10"/>
        <v>0.8180582583239722</v>
      </c>
      <c r="E105" s="28">
        <f>E104+4*I*du/3</f>
        <v>3.354272909116236</v>
      </c>
      <c r="S105" s="28">
        <f t="shared" si="11"/>
        <v>1.602212253330792</v>
      </c>
      <c r="T105" s="28">
        <f>1</f>
        <v>1</v>
      </c>
      <c r="U105" s="1">
        <f t="shared" si="9"/>
        <v>-0.3059864918360579</v>
      </c>
    </row>
    <row r="106" spans="1:21" ht="12.75">
      <c r="A106" s="1">
        <f t="shared" si="6"/>
        <v>1.617920216598741</v>
      </c>
      <c r="B106" s="1">
        <f t="shared" si="7"/>
        <v>0.361025621790553</v>
      </c>
      <c r="C106" s="28">
        <f t="shared" si="8"/>
        <v>-0.30390393074912564</v>
      </c>
      <c r="D106" s="30">
        <f t="shared" si="10"/>
        <v>0.8163874783446813</v>
      </c>
      <c r="E106" s="28">
        <f>E105+2*I*du/3</f>
        <v>3.362822098797737</v>
      </c>
      <c r="S106" s="28">
        <f t="shared" si="11"/>
        <v>1.617920216598741</v>
      </c>
      <c r="T106" s="28">
        <f>1</f>
        <v>1</v>
      </c>
      <c r="U106" s="1">
        <f t="shared" si="9"/>
        <v>-0.30390393074912564</v>
      </c>
    </row>
    <row r="107" spans="1:21" ht="12.75">
      <c r="A107" s="1">
        <f t="shared" si="6"/>
        <v>1.6336281798666898</v>
      </c>
      <c r="B107" s="1">
        <f t="shared" si="7"/>
        <v>0.35626804269707546</v>
      </c>
      <c r="C107" s="28">
        <f t="shared" si="8"/>
        <v>-0.30185546091101206</v>
      </c>
      <c r="D107" s="30">
        <f t="shared" si="10"/>
        <v>0.8147420020781593</v>
      </c>
      <c r="E107" s="28">
        <f>E106+4*I*du/3</f>
        <v>3.3798860153864023</v>
      </c>
      <c r="S107" s="28">
        <f t="shared" si="11"/>
        <v>1.6336281798666898</v>
      </c>
      <c r="T107" s="28">
        <f>1</f>
        <v>1</v>
      </c>
      <c r="U107" s="1">
        <f t="shared" si="9"/>
        <v>-0.30185546091101206</v>
      </c>
    </row>
    <row r="108" spans="1:21" ht="12.75">
      <c r="A108" s="1">
        <f t="shared" si="6"/>
        <v>1.6493361431346387</v>
      </c>
      <c r="B108" s="1">
        <f t="shared" si="7"/>
        <v>0.35154237890674667</v>
      </c>
      <c r="C108" s="28">
        <f t="shared" si="8"/>
        <v>-0.2998402044279981</v>
      </c>
      <c r="D108" s="30">
        <f t="shared" si="10"/>
        <v>0.8131211534087543</v>
      </c>
      <c r="E108" s="28">
        <f>E107+2*I*du/3</f>
        <v>3.38840100019316</v>
      </c>
      <c r="S108" s="28">
        <f t="shared" si="11"/>
        <v>1.6493361431346387</v>
      </c>
      <c r="T108" s="28">
        <f>1</f>
        <v>1</v>
      </c>
      <c r="U108" s="1">
        <f t="shared" si="9"/>
        <v>-0.2998402044279981</v>
      </c>
    </row>
    <row r="109" spans="1:21" ht="12.75">
      <c r="A109" s="1">
        <f t="shared" si="6"/>
        <v>1.6650441064025876</v>
      </c>
      <c r="B109" s="1">
        <f t="shared" si="7"/>
        <v>0.3468481153986178</v>
      </c>
      <c r="C109" s="28">
        <f t="shared" si="8"/>
        <v>-0.2978573140935769</v>
      </c>
      <c r="D109" s="30">
        <f t="shared" si="10"/>
        <v>0.8115242813400824</v>
      </c>
      <c r="E109" s="28">
        <f>E108+4*I*du/3</f>
        <v>3.4053975249962782</v>
      </c>
      <c r="S109" s="28">
        <f t="shared" si="11"/>
        <v>1.6650441064025876</v>
      </c>
      <c r="T109" s="28">
        <f>1</f>
        <v>1</v>
      </c>
      <c r="U109" s="1">
        <f t="shared" si="9"/>
        <v>-0.2978573140935769</v>
      </c>
    </row>
    <row r="110" spans="1:21" ht="12.75">
      <c r="A110" s="1">
        <f t="shared" si="6"/>
        <v>1.6807520696705365</v>
      </c>
      <c r="B110" s="1">
        <f t="shared" si="7"/>
        <v>0.34218475022749395</v>
      </c>
      <c r="C110" s="28">
        <f t="shared" si="8"/>
        <v>-0.29590597203860175</v>
      </c>
      <c r="D110" s="30">
        <f t="shared" si="10"/>
        <v>0.8099507588180822</v>
      </c>
      <c r="E110" s="28">
        <f>E109+2*I*du/3</f>
        <v>3.4138793095085194</v>
      </c>
      <c r="S110" s="28">
        <f t="shared" si="11"/>
        <v>1.6807520696705365</v>
      </c>
      <c r="T110" s="28">
        <f>1</f>
        <v>1</v>
      </c>
      <c r="U110" s="1">
        <f t="shared" si="9"/>
        <v>-0.29590597203860175</v>
      </c>
    </row>
    <row r="111" spans="1:21" ht="12.75">
      <c r="A111" s="1">
        <f t="shared" si="6"/>
        <v>1.6964600329384854</v>
      </c>
      <c r="B111" s="1">
        <f t="shared" si="7"/>
        <v>0.33755179407323643</v>
      </c>
      <c r="C111" s="28">
        <f t="shared" si="8"/>
        <v>-0.29398538845277555</v>
      </c>
      <c r="D111" s="30">
        <f t="shared" si="10"/>
        <v>0.8083999816200552</v>
      </c>
      <c r="E111" s="28">
        <f>E110+4*I*du/3</f>
        <v>3.4308103991313175</v>
      </c>
      <c r="S111" s="28">
        <f t="shared" si="11"/>
        <v>1.6964600329384854</v>
      </c>
      <c r="T111" s="28">
        <f>1</f>
        <v>1</v>
      </c>
      <c r="U111" s="1">
        <f t="shared" si="9"/>
        <v>-0.29398538845277555</v>
      </c>
    </row>
    <row r="112" spans="1:21" ht="12.75">
      <c r="A112" s="1">
        <f t="shared" si="6"/>
        <v>1.7121679962064342</v>
      </c>
      <c r="B112" s="1">
        <f t="shared" si="7"/>
        <v>0.3329487698096154</v>
      </c>
      <c r="C112" s="28">
        <f t="shared" si="8"/>
        <v>-0.292094800373092</v>
      </c>
      <c r="D112" s="30">
        <f t="shared" si="10"/>
        <v>0.8068713673054068</v>
      </c>
      <c r="E112" s="28">
        <f>E111+2*I*du/3</f>
        <v>3.4392599363310463</v>
      </c>
      <c r="S112" s="28">
        <f t="shared" si="11"/>
        <v>1.7121679962064342</v>
      </c>
      <c r="T112" s="28">
        <f>1</f>
        <v>1</v>
      </c>
      <c r="U112" s="1">
        <f t="shared" si="9"/>
        <v>-0.292094800373092</v>
      </c>
    </row>
    <row r="113" spans="1:21" ht="12.75">
      <c r="A113" s="1">
        <f t="shared" si="6"/>
        <v>1.727875959474383</v>
      </c>
      <c r="B113" s="1">
        <f t="shared" si="7"/>
        <v>0.32837521209169607</v>
      </c>
      <c r="C113" s="28">
        <f t="shared" si="8"/>
        <v>-0.2902334705351435</v>
      </c>
      <c r="D113" s="30">
        <f t="shared" si="10"/>
        <v>0.8053643542241208</v>
      </c>
      <c r="E113" s="28">
        <f>E112+4*I*du/3</f>
        <v>3.456127447922337</v>
      </c>
      <c r="S113" s="28">
        <f t="shared" si="11"/>
        <v>1.727875959474383</v>
      </c>
      <c r="T113" s="28">
        <f>1</f>
        <v>1</v>
      </c>
      <c r="U113" s="1">
        <f t="shared" si="9"/>
        <v>-0.2902334705351435</v>
      </c>
    </row>
    <row r="114" spans="1:21" ht="12.75">
      <c r="A114" s="1">
        <f t="shared" si="6"/>
        <v>1.743583922742332</v>
      </c>
      <c r="B114" s="1">
        <f t="shared" si="7"/>
        <v>0.32383066696079776</v>
      </c>
      <c r="C114" s="28">
        <f t="shared" si="8"/>
        <v>-0.2884006862834972</v>
      </c>
      <c r="D114" s="30">
        <f t="shared" si="10"/>
        <v>0.8038784005792883</v>
      </c>
      <c r="E114" s="28">
        <f>E113+2*I*du/3</f>
        <v>3.4645456428478014</v>
      </c>
      <c r="S114" s="28">
        <f t="shared" si="11"/>
        <v>1.743583922742332</v>
      </c>
      <c r="T114" s="28">
        <f>1</f>
        <v>1</v>
      </c>
      <c r="U114" s="1">
        <f t="shared" si="9"/>
        <v>-0.2884006862834972</v>
      </c>
    </row>
    <row r="115" spans="1:21" ht="12.75">
      <c r="A115" s="1">
        <f t="shared" si="6"/>
        <v>1.7592918860102809</v>
      </c>
      <c r="B115" s="1">
        <f t="shared" si="7"/>
        <v>0.31931469146613045</v>
      </c>
      <c r="C115" s="28">
        <f t="shared" si="8"/>
        <v>-0.2865957585375998</v>
      </c>
      <c r="D115" s="30">
        <f t="shared" si="10"/>
        <v>0.8024129835402731</v>
      </c>
      <c r="E115" s="28">
        <f>E114+4*I*du/3</f>
        <v>3.481351341076036</v>
      </c>
      <c r="S115" s="28">
        <f t="shared" si="11"/>
        <v>1.7592918860102809</v>
      </c>
      <c r="T115" s="28">
        <f>1</f>
        <v>1</v>
      </c>
      <c r="U115" s="1">
        <f t="shared" si="9"/>
        <v>-0.2865957585375998</v>
      </c>
    </row>
    <row r="116" spans="1:21" ht="12.75">
      <c r="A116" s="1">
        <f t="shared" si="6"/>
        <v>1.7749998492782297</v>
      </c>
      <c r="B116" s="1">
        <f t="shared" si="7"/>
        <v>0.3148268533022578</v>
      </c>
      <c r="C116" s="28">
        <f t="shared" si="8"/>
        <v>-0.2848180208099149</v>
      </c>
      <c r="D116" s="30">
        <f t="shared" si="10"/>
        <v>0.8009675984033477</v>
      </c>
      <c r="E116" s="28">
        <f>E115+2*I*du/3</f>
        <v>3.489739054152394</v>
      </c>
      <c r="S116" s="28">
        <f t="shared" si="11"/>
        <v>1.7749998492782297</v>
      </c>
      <c r="T116" s="28">
        <f>1</f>
        <v>1</v>
      </c>
      <c r="U116" s="1">
        <f t="shared" si="9"/>
        <v>-0.2848180208099149</v>
      </c>
    </row>
    <row r="117" spans="1:21" ht="12.75">
      <c r="A117" s="1">
        <f t="shared" si="6"/>
        <v>1.7907078125461786</v>
      </c>
      <c r="B117" s="1">
        <f t="shared" si="7"/>
        <v>0.310366730461596</v>
      </c>
      <c r="C117" s="28">
        <f t="shared" si="8"/>
        <v>-0.2830668282732192</v>
      </c>
      <c r="D117" s="30">
        <f t="shared" si="10"/>
        <v>0.7995417577968532</v>
      </c>
      <c r="E117" s="28">
        <f>E116+4*I*du/3</f>
        <v>3.5064846175692796</v>
      </c>
      <c r="S117" s="28">
        <f t="shared" si="11"/>
        <v>1.7907078125461786</v>
      </c>
      <c r="T117" s="28">
        <f>1</f>
        <v>1</v>
      </c>
      <c r="U117" s="1">
        <f t="shared" si="9"/>
        <v>-0.2830668282732192</v>
      </c>
    </row>
    <row r="118" spans="1:21" ht="12.75">
      <c r="A118" s="1">
        <f t="shared" si="6"/>
        <v>1.8064157758141275</v>
      </c>
      <c r="B118" s="1">
        <f t="shared" si="7"/>
        <v>0.30593391090119515</v>
      </c>
      <c r="C118" s="28">
        <f t="shared" si="8"/>
        <v>-0.2813415568741884</v>
      </c>
      <c r="D118" s="30">
        <f t="shared" si="10"/>
        <v>0.7981349909281436</v>
      </c>
      <c r="E118" s="28">
        <f>E117+2*I*du/3</f>
        <v>3.514842667649522</v>
      </c>
      <c r="S118" s="28">
        <f t="shared" si="11"/>
        <v>1.8064157758141275</v>
      </c>
      <c r="T118" s="28">
        <f>1</f>
        <v>1</v>
      </c>
      <c r="U118" s="1">
        <f t="shared" si="9"/>
        <v>-0.2813415568741884</v>
      </c>
    </row>
    <row r="119" spans="1:21" ht="12.75">
      <c r="A119" s="1">
        <f t="shared" si="6"/>
        <v>1.8221237390820764</v>
      </c>
      <c r="B119" s="1">
        <f t="shared" si="7"/>
        <v>0.30152799222309645</v>
      </c>
      <c r="C119" s="28">
        <f t="shared" si="8"/>
        <v>-0.2796416024905974</v>
      </c>
      <c r="D119" s="30">
        <f t="shared" si="10"/>
        <v>0.7967468428697698</v>
      </c>
      <c r="E119" s="28">
        <f>E118+4*I*du/3</f>
        <v>3.531529694505059</v>
      </c>
      <c r="S119" s="28">
        <f t="shared" si="11"/>
        <v>1.8221237390820764</v>
      </c>
      <c r="T119" s="28">
        <f>1</f>
        <v>1</v>
      </c>
      <c r="U119" s="1">
        <f t="shared" si="9"/>
        <v>-0.2796416024905974</v>
      </c>
    </row>
    <row r="120" spans="1:21" ht="12.75">
      <c r="A120" s="1">
        <f t="shared" si="6"/>
        <v>1.8378317023500252</v>
      </c>
      <c r="B120" s="1">
        <f t="shared" si="7"/>
        <v>0.2971485813676069</v>
      </c>
      <c r="C120" s="28">
        <f t="shared" si="8"/>
        <v>-0.27796638012963315</v>
      </c>
      <c r="D120" s="30">
        <f t="shared" si="10"/>
        <v>0.7953768738825308</v>
      </c>
      <c r="E120" s="28">
        <f>E119+2*I*du/3</f>
        <v>3.5398588616511413</v>
      </c>
      <c r="S120" s="28">
        <f t="shared" si="11"/>
        <v>1.8378317023500252</v>
      </c>
      <c r="T120" s="28">
        <f>1</f>
        <v>1</v>
      </c>
      <c r="U120" s="1">
        <f t="shared" si="9"/>
        <v>-0.27796638012963315</v>
      </c>
    </row>
    <row r="121" spans="1:21" ht="12.75">
      <c r="A121" s="1">
        <f t="shared" si="6"/>
        <v>1.8535396656179741</v>
      </c>
      <c r="B121" s="1">
        <f t="shared" si="7"/>
        <v>0.2927952943188534</v>
      </c>
      <c r="C121" s="28">
        <f t="shared" si="8"/>
        <v>-0.27631532316498236</v>
      </c>
      <c r="D121" s="30">
        <f t="shared" si="10"/>
        <v>0.7940246587731813</v>
      </c>
      <c r="E121" s="28">
        <f>E120+4*I*du/3</f>
        <v>3.556488875216281</v>
      </c>
      <c r="S121" s="28">
        <f t="shared" si="11"/>
        <v>1.8535396656179741</v>
      </c>
      <c r="T121" s="28">
        <f>1</f>
        <v>1</v>
      </c>
      <c r="U121" s="1">
        <f t="shared" si="9"/>
        <v>-0.27631532316498236</v>
      </c>
    </row>
    <row r="122" spans="1:21" ht="12.75">
      <c r="A122" s="1">
        <f t="shared" si="6"/>
        <v>1.869247628885923</v>
      </c>
      <c r="B122" s="1">
        <f t="shared" si="7"/>
        <v>0.28846775582203565</v>
      </c>
      <c r="C122" s="28">
        <f t="shared" si="8"/>
        <v>-0.27468788261050925</v>
      </c>
      <c r="D122" s="30">
        <f t="shared" si="10"/>
        <v>0.7926897862847415</v>
      </c>
      <c r="E122" s="28">
        <f>E121+2*I*du/3</f>
        <v>3.5647899032468406</v>
      </c>
      <c r="S122" s="28">
        <f t="shared" si="11"/>
        <v>1.869247628885923</v>
      </c>
      <c r="T122" s="28">
        <f>1</f>
        <v>1</v>
      </c>
      <c r="U122" s="1">
        <f t="shared" si="9"/>
        <v>-0.27468788261050925</v>
      </c>
    </row>
    <row r="123" spans="1:21" ht="12.75">
      <c r="A123" s="1">
        <f t="shared" si="6"/>
        <v>1.8849555921538719</v>
      </c>
      <c r="B123" s="1">
        <f t="shared" si="7"/>
        <v>0.2841655991118113</v>
      </c>
      <c r="C123" s="28">
        <f t="shared" si="8"/>
        <v>-0.2730835264284766</v>
      </c>
      <c r="D123" s="30">
        <f t="shared" si="10"/>
        <v>0.7913718585174839</v>
      </c>
      <c r="E123" s="28">
        <f>E122+4*I*du/3</f>
        <v>3.581364356693349</v>
      </c>
      <c r="S123" s="28">
        <f t="shared" si="11"/>
        <v>1.8849555921538719</v>
      </c>
      <c r="T123" s="28">
        <f>1</f>
        <v>1</v>
      </c>
      <c r="U123" s="1">
        <f t="shared" si="9"/>
        <v>-0.2730835264284766</v>
      </c>
    </row>
    <row r="124" spans="1:21" ht="12.75">
      <c r="A124" s="1">
        <f t="shared" si="6"/>
        <v>1.9006635554218207</v>
      </c>
      <c r="B124" s="1">
        <f t="shared" si="7"/>
        <v>0.279888465651289</v>
      </c>
      <c r="C124" s="28">
        <f t="shared" si="8"/>
        <v>-0.2715017388703958</v>
      </c>
      <c r="D124" s="30">
        <f t="shared" si="10"/>
        <v>0.7900704903788089</v>
      </c>
      <c r="E124" s="28">
        <f>E123+2*I*du/3</f>
        <v>3.5896379555213227</v>
      </c>
      <c r="S124" s="28">
        <f t="shared" si="11"/>
        <v>1.9006635554218207</v>
      </c>
      <c r="T124" s="28">
        <f>1</f>
        <v>1</v>
      </c>
      <c r="U124" s="1">
        <f t="shared" si="9"/>
        <v>-0.2715017388703958</v>
      </c>
    </row>
    <row r="125" spans="1:21" ht="12.75">
      <c r="A125" s="1">
        <f t="shared" si="6"/>
        <v>1.9163715186897696</v>
      </c>
      <c r="B125" s="1">
        <f t="shared" si="7"/>
        <v>0.2756360048811324</v>
      </c>
      <c r="C125" s="28">
        <f t="shared" si="8"/>
        <v>-0.2699420198487121</v>
      </c>
      <c r="D125" s="30">
        <f t="shared" si="10"/>
        <v>0.7887853090603341</v>
      </c>
      <c r="E125" s="28">
        <f>E124+4*I*du/3</f>
        <v>3.6061582364026794</v>
      </c>
      <c r="S125" s="28">
        <f t="shared" si="11"/>
        <v>1.9163715186897696</v>
      </c>
      <c r="T125" s="28">
        <f>1</f>
        <v>1</v>
      </c>
      <c r="U125" s="1">
        <f t="shared" si="9"/>
        <v>-0.2699420198487121</v>
      </c>
    </row>
    <row r="126" spans="1:21" ht="12.75">
      <c r="A126" s="1">
        <f t="shared" si="6"/>
        <v>1.9320794819577185</v>
      </c>
      <c r="B126" s="1">
        <f t="shared" si="7"/>
        <v>0.271407873978301</v>
      </c>
      <c r="C126" s="28">
        <f t="shared" si="8"/>
        <v>-0.26840388433764145</v>
      </c>
      <c r="D126" s="30">
        <f t="shared" si="10"/>
        <v>0.7875159535406336</v>
      </c>
      <c r="E126" s="28">
        <f>E125+2*I*du/3</f>
        <v>3.6144050841834394</v>
      </c>
      <c r="S126" s="28">
        <f t="shared" si="11"/>
        <v>1.9320794819577185</v>
      </c>
      <c r="T126" s="28">
        <f>1</f>
        <v>1</v>
      </c>
      <c r="U126" s="1">
        <f t="shared" si="9"/>
        <v>-0.26840388433764145</v>
      </c>
    </row>
    <row r="127" spans="1:21" ht="12.75">
      <c r="A127" s="1">
        <f t="shared" si="6"/>
        <v>1.9477874452256674</v>
      </c>
      <c r="B127" s="1">
        <f t="shared" si="7"/>
        <v>0.26720373762398597</v>
      </c>
      <c r="C127" s="28">
        <f t="shared" si="8"/>
        <v>-0.2668868618015846</v>
      </c>
      <c r="D127" s="30">
        <f t="shared" si="10"/>
        <v>0.7862620741121701</v>
      </c>
      <c r="E127" s="28">
        <f>E126+4*I*du/3</f>
        <v>3.63087251855562</v>
      </c>
      <c r="S127" s="28">
        <f t="shared" si="11"/>
        <v>1.9477874452256674</v>
      </c>
      <c r="T127" s="28">
        <f>1</f>
        <v>1</v>
      </c>
      <c r="U127" s="1">
        <f t="shared" si="9"/>
        <v>-0.2668868618015846</v>
      </c>
    </row>
    <row r="128" spans="1:21" ht="12.75">
      <c r="A128" s="1">
        <f t="shared" si="6"/>
        <v>1.9634954084936163</v>
      </c>
      <c r="B128" s="1">
        <f t="shared" si="7"/>
        <v>0.2630232677803144</v>
      </c>
      <c r="C128" s="28">
        <f t="shared" si="8"/>
        <v>-0.2653904956496362</v>
      </c>
      <c r="D128" s="30">
        <f t="shared" si="10"/>
        <v>0.7850233319310457</v>
      </c>
      <c r="E128" s="28">
        <f>E127+2*I*du/3</f>
        <v>3.639093263663924</v>
      </c>
      <c r="S128" s="28">
        <f t="shared" si="11"/>
        <v>1.9634954084936163</v>
      </c>
      <c r="T128" s="28">
        <f>1</f>
        <v>1</v>
      </c>
      <c r="U128" s="1">
        <f t="shared" si="9"/>
        <v>-0.2653904956496362</v>
      </c>
    </row>
    <row r="129" spans="1:21" ht="12.75">
      <c r="A129" s="1">
        <f t="shared" si="6"/>
        <v>1.9792033717615651</v>
      </c>
      <c r="B129" s="1">
        <f t="shared" si="7"/>
        <v>0.2588661434754298</v>
      </c>
      <c r="C129" s="28">
        <f t="shared" si="8"/>
        <v>-0.26391434271480085</v>
      </c>
      <c r="D129" s="30">
        <f t="shared" si="10"/>
        <v>0.783799398588299</v>
      </c>
      <c r="E129" s="28">
        <f>E128+4*I*du/3</f>
        <v>3.6555091198805445</v>
      </c>
      <c r="S129" s="28">
        <f t="shared" si="11"/>
        <v>1.9792033717615651</v>
      </c>
      <c r="T129" s="28">
        <f>1</f>
        <v>1</v>
      </c>
      <c r="U129" s="1">
        <f t="shared" si="9"/>
        <v>-0.26391434271480085</v>
      </c>
    </row>
    <row r="130" spans="1:21" ht="12.75">
      <c r="A130" s="1">
        <f t="shared" si="6"/>
        <v>1.994911335029514</v>
      </c>
      <c r="B130" s="1">
        <f t="shared" si="7"/>
        <v>0.25473205059656556</v>
      </c>
      <c r="C130" s="28">
        <f t="shared" si="8"/>
        <v>-0.2624579727566108</v>
      </c>
      <c r="D130" s="30">
        <f t="shared" si="10"/>
        <v>0.7825899557015473</v>
      </c>
      <c r="E130" s="28">
        <f>E129+2*I*du/3</f>
        <v>3.6637043827325617</v>
      </c>
      <c r="S130" s="28">
        <f t="shared" si="11"/>
        <v>1.994911335029514</v>
      </c>
      <c r="T130" s="28">
        <f>1</f>
        <v>1</v>
      </c>
      <c r="U130" s="1">
        <f t="shared" si="9"/>
        <v>-0.2624579727566108</v>
      </c>
    </row>
    <row r="131" spans="1:21" ht="12.75">
      <c r="A131" s="1">
        <f t="shared" si="6"/>
        <v>2.010619298297463</v>
      </c>
      <c r="B131" s="1">
        <f t="shared" si="7"/>
        <v>0.25062068169075635</v>
      </c>
      <c r="C131" s="28">
        <f t="shared" si="8"/>
        <v>-0.26102096798591906</v>
      </c>
      <c r="D131" s="30">
        <f t="shared" si="10"/>
        <v>0.781394694525852</v>
      </c>
      <c r="E131" s="28">
        <f>E130+4*I*du/3</f>
        <v>3.6800698749450715</v>
      </c>
      <c r="S131" s="28">
        <f t="shared" si="11"/>
        <v>2.010619298297463</v>
      </c>
      <c r="T131" s="28">
        <f>1</f>
        <v>1</v>
      </c>
      <c r="U131" s="1">
        <f t="shared" si="9"/>
        <v>-0.26102096798591906</v>
      </c>
    </row>
    <row r="132" spans="1:21" ht="12.75">
      <c r="A132" s="1">
        <f aca="true" t="shared" si="12" ref="A132:A195">u</f>
        <v>2.0263272615654118</v>
      </c>
      <c r="B132" s="1">
        <f aca="true" t="shared" si="13" ref="B132:B195">2-2*(u/PI())^K</f>
        <v>0.24653173577284626</v>
      </c>
      <c r="C132" s="28">
        <f aca="true" t="shared" si="14" ref="C132:C195">U132/T132</f>
        <v>-0.25960292261071427</v>
      </c>
      <c r="D132" s="30">
        <f t="shared" si="10"/>
        <v>0.7802133155827543</v>
      </c>
      <c r="E132" s="28">
        <f>E131+2*I*du/3</f>
        <v>3.688240249679964</v>
      </c>
      <c r="S132" s="28">
        <f t="shared" si="11"/>
        <v>2.0263272615654118</v>
      </c>
      <c r="T132" s="28">
        <f>1</f>
        <v>1</v>
      </c>
      <c r="U132" s="1">
        <f aca="true" t="shared" si="15" ref="U132:U195">-2*K*u^(K-1)/PI()^K</f>
        <v>-0.25960292261071427</v>
      </c>
    </row>
    <row r="133" spans="1:21" ht="12.75">
      <c r="A133" s="1">
        <f t="shared" si="12"/>
        <v>2.0420352248333606</v>
      </c>
      <c r="B133" s="1">
        <f t="shared" si="13"/>
        <v>0.24246491814047522</v>
      </c>
      <c r="C133" s="28">
        <f t="shared" si="14"/>
        <v>-0.2582034424018735</v>
      </c>
      <c r="D133" s="30">
        <f aca="true" t="shared" si="16" ref="D133:D196">SQRT((T133^2+U133^2)/(yo-y))</f>
        <v>0.779045528306499</v>
      </c>
      <c r="E133" s="28">
        <f>E132+4*I*du/3</f>
        <v>3.7045565410702284</v>
      </c>
      <c r="S133" s="28">
        <f aca="true" t="shared" si="17" ref="S133:S196">S132+du</f>
        <v>2.0420352248333606</v>
      </c>
      <c r="T133" s="28">
        <f>1</f>
        <v>1</v>
      </c>
      <c r="U133" s="1">
        <f t="shared" si="15"/>
        <v>-0.2582034424018735</v>
      </c>
    </row>
    <row r="134" spans="1:21" ht="12.75">
      <c r="A134" s="1">
        <f t="shared" si="12"/>
        <v>2.0577431881013095</v>
      </c>
      <c r="B134" s="1">
        <f t="shared" si="13"/>
        <v>0.23841994019573565</v>
      </c>
      <c r="C134" s="28">
        <f t="shared" si="14"/>
        <v>-0.25682214427783145</v>
      </c>
      <c r="D134" s="30">
        <f t="shared" si="16"/>
        <v>0.7778910507065142</v>
      </c>
      <c r="E134" s="28">
        <f>E133+2*I*du/3</f>
        <v>3.7127025971042045</v>
      </c>
      <c r="S134" s="28">
        <f t="shared" si="17"/>
        <v>2.0577431881013095</v>
      </c>
      <c r="T134" s="28">
        <f>1</f>
        <v>1</v>
      </c>
      <c r="U134" s="1">
        <f t="shared" si="15"/>
        <v>-0.25682214427783145</v>
      </c>
    </row>
    <row r="135" spans="1:21" ht="12.75">
      <c r="A135" s="1">
        <f t="shared" si="12"/>
        <v>2.0734511513692584</v>
      </c>
      <c r="B135" s="1">
        <f t="shared" si="13"/>
        <v>0.2343965192732098</v>
      </c>
      <c r="C135" s="28">
        <f t="shared" si="14"/>
        <v>-0.2554586559072048</v>
      </c>
      <c r="D135" s="30">
        <f t="shared" si="16"/>
        <v>0.7767496090452827</v>
      </c>
      <c r="E135" s="28">
        <f>E134+4*I*du/3</f>
        <v>3.7289708028739073</v>
      </c>
      <c r="S135" s="28">
        <f t="shared" si="17"/>
        <v>2.0734511513692584</v>
      </c>
      <c r="T135" s="28">
        <f>1</f>
        <v>1</v>
      </c>
      <c r="U135" s="1">
        <f t="shared" si="15"/>
        <v>-0.2554586559072048</v>
      </c>
    </row>
    <row r="136" spans="1:21" ht="12.75">
      <c r="A136" s="1">
        <f t="shared" si="12"/>
        <v>2.0891591146372073</v>
      </c>
      <c r="B136" s="1">
        <f t="shared" si="13"/>
        <v>0.23039437847411692</v>
      </c>
      <c r="C136" s="28">
        <f t="shared" si="14"/>
        <v>-0.2541126153284668</v>
      </c>
      <c r="D136" s="30">
        <f t="shared" si="16"/>
        <v>0.7756209375307865</v>
      </c>
      <c r="E136" s="28">
        <f>E135+2*I*du/3</f>
        <v>3.7370930863382976</v>
      </c>
      <c r="S136" s="28">
        <f t="shared" si="17"/>
        <v>2.0891591146372073</v>
      </c>
      <c r="T136" s="28">
        <f>1</f>
        <v>1</v>
      </c>
      <c r="U136" s="1">
        <f t="shared" si="15"/>
        <v>-0.2541126153284668</v>
      </c>
    </row>
    <row r="137" spans="1:21" ht="12.75">
      <c r="A137" s="1">
        <f t="shared" si="12"/>
        <v>2.104867077905156</v>
      </c>
      <c r="B137" s="1">
        <f t="shared" si="13"/>
        <v>0.22641324650630268</v>
      </c>
      <c r="C137" s="28">
        <f t="shared" si="14"/>
        <v>-0.25278367058581747</v>
      </c>
      <c r="D137" s="30">
        <f t="shared" si="16"/>
        <v>0.7745047780227592</v>
      </c>
      <c r="E137" s="28">
        <f>E136+4*I*du/3</f>
        <v>3.7533142764770075</v>
      </c>
      <c r="S137" s="28">
        <f t="shared" si="17"/>
        <v>2.104867077905156</v>
      </c>
      <c r="T137" s="28">
        <f>1</f>
        <v>1</v>
      </c>
      <c r="U137" s="1">
        <f t="shared" si="15"/>
        <v>-0.25278367058581747</v>
      </c>
    </row>
    <row r="138" spans="1:21" ht="12.75">
      <c r="A138" s="1">
        <f t="shared" si="12"/>
        <v>2.120575041173105</v>
      </c>
      <c r="B138" s="1">
        <f t="shared" si="13"/>
        <v>0.22245285752982924</v>
      </c>
      <c r="C138" s="28">
        <f t="shared" si="14"/>
        <v>-0.2514714793804462</v>
      </c>
      <c r="D138" s="30">
        <f t="shared" si="16"/>
        <v>0.7734008797520212</v>
      </c>
      <c r="E138" s="28">
        <f>E137+2*I*du/3</f>
        <v>3.7614133115507036</v>
      </c>
      <c r="S138" s="28">
        <f t="shared" si="17"/>
        <v>2.120575041173105</v>
      </c>
      <c r="T138" s="28">
        <f>1</f>
        <v>1</v>
      </c>
      <c r="U138" s="1">
        <f t="shared" si="15"/>
        <v>-0.2514714793804462</v>
      </c>
    </row>
    <row r="139" spans="1:21" ht="12.75">
      <c r="A139" s="1">
        <f t="shared" si="12"/>
        <v>2.136283004441054</v>
      </c>
      <c r="B139" s="1">
        <f t="shared" si="13"/>
        <v>0.21851295100792578</v>
      </c>
      <c r="C139" s="28">
        <f t="shared" si="14"/>
        <v>-0.2501757087364261</v>
      </c>
      <c r="D139" s="30">
        <f t="shared" si="16"/>
        <v>0.7723089990522244</v>
      </c>
      <c r="E139" s="28">
        <f>E138+4*I*du/3</f>
        <v>3.777588513402195</v>
      </c>
      <c r="S139" s="28">
        <f t="shared" si="17"/>
        <v>2.136283004441054</v>
      </c>
      <c r="T139" s="28">
        <f>1</f>
        <v>1</v>
      </c>
      <c r="U139" s="1">
        <f t="shared" si="15"/>
        <v>-0.2501757087364261</v>
      </c>
    </row>
    <row r="140" spans="1:21" ht="12.75">
      <c r="A140" s="1">
        <f t="shared" si="12"/>
        <v>2.1519909677090028</v>
      </c>
      <c r="B140" s="1">
        <f t="shared" si="13"/>
        <v>0.2145932715630785</v>
      </c>
      <c r="C140" s="28">
        <f t="shared" si="14"/>
        <v>-0.24889603468052499</v>
      </c>
      <c r="D140" s="30">
        <f t="shared" si="16"/>
        <v>0.7712288991033643</v>
      </c>
      <c r="E140" s="28">
        <f>E139+2*I*du/3</f>
        <v>3.7856648035477263</v>
      </c>
      <c r="S140" s="28">
        <f t="shared" si="17"/>
        <v>2.1519909677090028</v>
      </c>
      <c r="T140" s="28">
        <f>1</f>
        <v>1</v>
      </c>
      <c r="U140" s="1">
        <f t="shared" si="15"/>
        <v>-0.24889603468052499</v>
      </c>
    </row>
    <row r="141" spans="1:21" ht="12.75">
      <c r="A141" s="1">
        <f t="shared" si="12"/>
        <v>2.1676989309769517</v>
      </c>
      <c r="B141" s="1">
        <f t="shared" si="13"/>
        <v>0.21069356883804313</v>
      </c>
      <c r="C141" s="28">
        <f t="shared" si="14"/>
        <v>-0.24763214193525596</v>
      </c>
      <c r="D141" s="30">
        <f t="shared" si="16"/>
        <v>0.770160349686459</v>
      </c>
      <c r="E141" s="28">
        <f>E140+4*I*du/3</f>
        <v>3.8017950041921336</v>
      </c>
      <c r="S141" s="28">
        <f t="shared" si="17"/>
        <v>2.1676989309769517</v>
      </c>
      <c r="T141" s="28">
        <f>1</f>
        <v>1</v>
      </c>
      <c r="U141" s="1">
        <f t="shared" si="15"/>
        <v>-0.24763214193525596</v>
      </c>
    </row>
    <row r="142" spans="1:21" ht="12.75">
      <c r="A142" s="1">
        <f t="shared" si="12"/>
        <v>2.1834068942449005</v>
      </c>
      <c r="B142" s="1">
        <f t="shared" si="13"/>
        <v>0.20681359736158056</v>
      </c>
      <c r="C142" s="28">
        <f t="shared" si="14"/>
        <v>-0.24638372362452854</v>
      </c>
      <c r="D142" s="30">
        <f t="shared" si="16"/>
        <v>0.7691031269488299</v>
      </c>
      <c r="E142" s="28">
        <f>E141+2*I*du/3</f>
        <v>3.8098490333037183</v>
      </c>
      <c r="S142" s="28">
        <f t="shared" si="17"/>
        <v>2.1834068942449005</v>
      </c>
      <c r="T142" s="28">
        <f>1</f>
        <v>1</v>
      </c>
      <c r="U142" s="1">
        <f t="shared" si="15"/>
        <v>-0.24638372362452854</v>
      </c>
    </row>
    <row r="143" spans="1:21" ht="12.75">
      <c r="A143" s="1">
        <f t="shared" si="12"/>
        <v>2.1991148575128494</v>
      </c>
      <c r="B143" s="1">
        <f t="shared" si="13"/>
        <v>0.20295311641872193</v>
      </c>
      <c r="C143" s="28">
        <f t="shared" si="14"/>
        <v>-0.24515048099129738</v>
      </c>
      <c r="D143" s="30">
        <f t="shared" si="16"/>
        <v>0.7680570131794507</v>
      </c>
      <c r="E143" s="28">
        <f>E142+4*I*du/3</f>
        <v>3.825935181771336</v>
      </c>
      <c r="S143" s="28">
        <f t="shared" si="17"/>
        <v>2.1991148575128494</v>
      </c>
      <c r="T143" s="28">
        <f>1</f>
        <v>1</v>
      </c>
      <c r="U143" s="1">
        <f t="shared" si="15"/>
        <v>-0.24515048099129738</v>
      </c>
    </row>
    <row r="144" spans="1:21" ht="12.75">
      <c r="A144" s="1">
        <f t="shared" si="12"/>
        <v>2.2148228207807983</v>
      </c>
      <c r="B144" s="1">
        <f t="shared" si="13"/>
        <v>0.1991118899253761</v>
      </c>
      <c r="C144" s="28">
        <f t="shared" si="14"/>
        <v>-0.24393212312663698</v>
      </c>
      <c r="D144" s="30">
        <f t="shared" si="16"/>
        <v>0.7670217965938597</v>
      </c>
      <c r="E144" s="28">
        <f>E143+2*I*du/3</f>
        <v>3.833967415242411</v>
      </c>
      <c r="S144" s="28">
        <f t="shared" si="17"/>
        <v>2.2148228207807983</v>
      </c>
      <c r="T144" s="28">
        <f>1</f>
        <v>1</v>
      </c>
      <c r="U144" s="1">
        <f t="shared" si="15"/>
        <v>-0.24393212312663698</v>
      </c>
    </row>
    <row r="145" spans="1:21" ht="12.75">
      <c r="A145" s="1">
        <f t="shared" si="12"/>
        <v>2.230530784048747</v>
      </c>
      <c r="B145" s="1">
        <f t="shared" si="13"/>
        <v>0.19528968630710897</v>
      </c>
      <c r="C145" s="28">
        <f t="shared" si="14"/>
        <v>-0.24272836670970377</v>
      </c>
      <c r="D145" s="30">
        <f t="shared" si="16"/>
        <v>0.7659972711281627</v>
      </c>
      <c r="E145" s="28">
        <f>E144+4*I*du/3</f>
        <v>3.8500104245733846</v>
      </c>
      <c r="S145" s="28">
        <f t="shared" si="17"/>
        <v>2.230530784048747</v>
      </c>
      <c r="T145" s="28">
        <f>1</f>
        <v>1</v>
      </c>
      <c r="U145" s="1">
        <f t="shared" si="15"/>
        <v>-0.24272836670970377</v>
      </c>
    </row>
    <row r="146" spans="1:21" ht="12.75">
      <c r="A146" s="1">
        <f t="shared" si="12"/>
        <v>2.246238747316696</v>
      </c>
      <c r="B146" s="1">
        <f t="shared" si="13"/>
        <v>0.19148627838192356</v>
      </c>
      <c r="C146" s="28">
        <f t="shared" si="14"/>
        <v>-0.2415389357580735</v>
      </c>
      <c r="D146" s="30">
        <f t="shared" si="16"/>
        <v>0.7649832362416795</v>
      </c>
      <c r="E146" s="28">
        <f>E145+2*I*du/3</f>
        <v>3.858021310290372</v>
      </c>
      <c r="S146" s="28">
        <f t="shared" si="17"/>
        <v>2.246238747316696</v>
      </c>
      <c r="T146" s="28">
        <f>1</f>
        <v>1</v>
      </c>
      <c r="U146" s="1">
        <f t="shared" si="15"/>
        <v>-0.2415389357580735</v>
      </c>
    </row>
    <row r="147" spans="1:21" ht="12.75">
      <c r="A147" s="1">
        <f t="shared" si="12"/>
        <v>2.261946710584645</v>
      </c>
      <c r="B147" s="1">
        <f t="shared" si="13"/>
        <v>0.1877014432468842</v>
      </c>
      <c r="C147" s="28">
        <f t="shared" si="14"/>
        <v>-0.24036356138797246</v>
      </c>
      <c r="D147" s="30">
        <f t="shared" si="16"/>
        <v>0.7639794967278085</v>
      </c>
      <c r="E147" s="28">
        <f>E146+4*I*du/3</f>
        <v>3.8740220594531274</v>
      </c>
      <c r="S147" s="28">
        <f t="shared" si="17"/>
        <v>2.261946710584645</v>
      </c>
      <c r="T147" s="28">
        <f>1</f>
        <v>1</v>
      </c>
      <c r="U147" s="1">
        <f t="shared" si="15"/>
        <v>-0.24036356138797246</v>
      </c>
    </row>
    <row r="148" spans="1:21" ht="12.75">
      <c r="A148" s="1">
        <f t="shared" si="12"/>
        <v>2.277654673852594</v>
      </c>
      <c r="B148" s="1">
        <f t="shared" si="13"/>
        <v>0.18393496216843297</v>
      </c>
      <c r="C148" s="28">
        <f t="shared" si="14"/>
        <v>-0.23920198158394312</v>
      </c>
      <c r="D148" s="30">
        <f t="shared" si="16"/>
        <v>0.7629858625327142</v>
      </c>
      <c r="E148" s="28">
        <f>E147+2*I*du/3</f>
        <v>3.882012028721546</v>
      </c>
      <c r="S148" s="28">
        <f t="shared" si="17"/>
        <v>2.277654673852594</v>
      </c>
      <c r="T148" s="28">
        <f>1</f>
        <v>1</v>
      </c>
      <c r="U148" s="1">
        <f t="shared" si="15"/>
        <v>-0.23920198158394312</v>
      </c>
    </row>
    <row r="149" spans="1:21" ht="12.75">
      <c r="A149" s="1">
        <f t="shared" si="12"/>
        <v>2.2933626371205427</v>
      </c>
      <c r="B149" s="1">
        <f t="shared" si="13"/>
        <v>0.1801866204762519</v>
      </c>
      <c r="C149" s="28">
        <f t="shared" si="14"/>
        <v>-0.23805394097751176</v>
      </c>
      <c r="D149" s="30">
        <f t="shared" si="16"/>
        <v>0.7620021485814563</v>
      </c>
      <c r="E149" s="28">
        <f>E148+4*I*du/3</f>
        <v>3.8979713644015668</v>
      </c>
      <c r="S149" s="28">
        <f t="shared" si="17"/>
        <v>2.2933626371205427</v>
      </c>
      <c r="T149" s="28">
        <f>1</f>
        <v>1</v>
      </c>
      <c r="U149" s="1">
        <f t="shared" si="15"/>
        <v>-0.23805394097751176</v>
      </c>
    </row>
    <row r="150" spans="1:21" ht="12.75">
      <c r="A150" s="1">
        <f t="shared" si="12"/>
        <v>2.3090706003884915</v>
      </c>
      <c r="B150" s="1">
        <f t="shared" si="13"/>
        <v>0.17645620746053337</v>
      </c>
      <c r="C150" s="28">
        <f t="shared" si="14"/>
        <v>-0.23691919063444786</v>
      </c>
      <c r="D150" s="30">
        <f t="shared" si="16"/>
        <v>0.761028174611209</v>
      </c>
      <c r="E150" s="28">
        <f>E149+2*I*du/3</f>
        <v>3.9059408328100114</v>
      </c>
      <c r="S150" s="28">
        <f t="shared" si="17"/>
        <v>2.3090706003884915</v>
      </c>
      <c r="T150" s="28">
        <f>1</f>
        <v>1</v>
      </c>
      <c r="U150" s="1">
        <f t="shared" si="15"/>
        <v>-0.23691919063444786</v>
      </c>
    </row>
    <row r="151" spans="1:21" ht="12.75">
      <c r="A151" s="1">
        <f t="shared" si="12"/>
        <v>2.3247785636564404</v>
      </c>
      <c r="B151" s="1">
        <f t="shared" si="13"/>
        <v>0.17274351627253015</v>
      </c>
      <c r="C151" s="28">
        <f t="shared" si="14"/>
        <v>-0.23579748785022409</v>
      </c>
      <c r="D151" s="30">
        <f t="shared" si="16"/>
        <v>0.7600637650112286</v>
      </c>
      <c r="E151" s="28">
        <f>E150+4*I*du/3</f>
        <v>3.9218595710794717</v>
      </c>
      <c r="S151" s="28">
        <f t="shared" si="17"/>
        <v>2.3247785636564404</v>
      </c>
      <c r="T151" s="28">
        <f>1</f>
        <v>1</v>
      </c>
      <c r="U151" s="1">
        <f t="shared" si="15"/>
        <v>-0.23579748785022409</v>
      </c>
    </row>
    <row r="152" spans="1:21" ht="12.75">
      <c r="A152" s="1">
        <f t="shared" si="12"/>
        <v>2.3404865269243893</v>
      </c>
      <c r="B152" s="1">
        <f t="shared" si="13"/>
        <v>0.1690483438282524</v>
      </c>
      <c r="C152" s="28">
        <f t="shared" si="14"/>
        <v>-0.2346885959533102</v>
      </c>
      <c r="D152" s="30">
        <f t="shared" si="16"/>
        <v>0.7591087486692542</v>
      </c>
      <c r="E152" s="28">
        <f>E151+2*I*du/3</f>
        <v>3.9298089393064553</v>
      </c>
      <c r="S152" s="28">
        <f t="shared" si="17"/>
        <v>2.3404865269243893</v>
      </c>
      <c r="T152" s="28">
        <f>1</f>
        <v>1</v>
      </c>
      <c r="U152" s="1">
        <f t="shared" si="15"/>
        <v>-0.2346885959533102</v>
      </c>
    </row>
    <row r="153" spans="1:21" ht="12.75">
      <c r="A153" s="1">
        <f t="shared" si="12"/>
        <v>2.356194490192338</v>
      </c>
      <c r="B153" s="1">
        <f t="shared" si="13"/>
        <v>0.16537049071519805</v>
      </c>
      <c r="C153" s="28">
        <f t="shared" si="14"/>
        <v>-0.23359228411594826</v>
      </c>
      <c r="D153" s="30">
        <f t="shared" si="16"/>
        <v>0.7581629588240378</v>
      </c>
      <c r="E153" s="28">
        <f>E152+4*I*du/3</f>
        <v>3.9456878671842253</v>
      </c>
      <c r="S153" s="28">
        <f t="shared" si="17"/>
        <v>2.356194490192338</v>
      </c>
      <c r="T153" s="28">
        <f>1</f>
        <v>1</v>
      </c>
      <c r="U153" s="1">
        <f t="shared" si="15"/>
        <v>-0.23359228411594826</v>
      </c>
    </row>
    <row r="154" spans="1:21" ht="12.75">
      <c r="A154" s="1">
        <f t="shared" si="12"/>
        <v>2.371902453460287</v>
      </c>
      <c r="B154" s="1">
        <f t="shared" si="13"/>
        <v>0.1617097611019993</v>
      </c>
      <c r="C154" s="28">
        <f t="shared" si="14"/>
        <v>-0.23250832717207853</v>
      </c>
      <c r="D154" s="30">
        <f t="shared" si="16"/>
        <v>0.7572262329237217</v>
      </c>
      <c r="E154" s="28">
        <f>E153+2*I*du/3</f>
        <v>3.9536175217524208</v>
      </c>
      <c r="S154" s="28">
        <f t="shared" si="17"/>
        <v>2.371902453460287</v>
      </c>
      <c r="T154" s="28">
        <f>1</f>
        <v>1</v>
      </c>
      <c r="U154" s="1">
        <f t="shared" si="15"/>
        <v>-0.23250832717207853</v>
      </c>
    </row>
    <row r="155" spans="1:21" ht="12.75">
      <c r="A155" s="1">
        <f t="shared" si="12"/>
        <v>2.387610416728236</v>
      </c>
      <c r="B155" s="1">
        <f t="shared" si="13"/>
        <v>0.15806596265087225</v>
      </c>
      <c r="C155" s="28">
        <f t="shared" si="14"/>
        <v>-0.23143650544209968</v>
      </c>
      <c r="D155" s="30">
        <f t="shared" si="16"/>
        <v>0.7562984124897869</v>
      </c>
      <c r="E155" s="28">
        <f>E154+4*I*du/3</f>
        <v>3.9694573986630846</v>
      </c>
      <c r="S155" s="28">
        <f t="shared" si="17"/>
        <v>2.387610416728236</v>
      </c>
      <c r="T155" s="28">
        <f>1</f>
        <v>1</v>
      </c>
      <c r="U155" s="1">
        <f t="shared" si="15"/>
        <v>-0.23143650544209968</v>
      </c>
    </row>
    <row r="156" spans="1:21" ht="12.75">
      <c r="A156" s="1">
        <f t="shared" si="12"/>
        <v>2.403318379996185</v>
      </c>
      <c r="B156" s="1">
        <f t="shared" si="13"/>
        <v>0.1544389064327698</v>
      </c>
      <c r="C156" s="28">
        <f t="shared" si="14"/>
        <v>-0.2303766045641643</v>
      </c>
      <c r="D156" s="30">
        <f t="shared" si="16"/>
        <v>0.7553793429863228</v>
      </c>
      <c r="E156" s="28">
        <f>E155+2*I*du/3</f>
        <v>3.977367712645082</v>
      </c>
      <c r="S156" s="28">
        <f t="shared" si="17"/>
        <v>2.403318379996185</v>
      </c>
      <c r="T156" s="28">
        <f>1</f>
        <v>1</v>
      </c>
      <c r="U156" s="1">
        <f t="shared" si="15"/>
        <v>-0.2303766045641643</v>
      </c>
    </row>
    <row r="157" spans="1:21" ht="12.75">
      <c r="A157" s="1">
        <f t="shared" si="12"/>
        <v>2.4190263432641337</v>
      </c>
      <c r="B157" s="1">
        <f t="shared" si="13"/>
        <v>0.15082840684513488</v>
      </c>
      <c r="C157" s="28">
        <f t="shared" si="14"/>
        <v>-0.2293284153317243</v>
      </c>
      <c r="D157" s="30">
        <f t="shared" si="16"/>
        <v>0.7544688736943718</v>
      </c>
      <c r="E157" s="28">
        <f>E156+4*I*du/3</f>
        <v>3.993169271784818</v>
      </c>
      <c r="S157" s="28">
        <f t="shared" si="17"/>
        <v>2.4190263432641337</v>
      </c>
      <c r="T157" s="28">
        <f>1</f>
        <v>1</v>
      </c>
      <c r="U157" s="1">
        <f t="shared" si="15"/>
        <v>-0.2293284153317243</v>
      </c>
    </row>
    <row r="158" spans="1:21" ht="12.75">
      <c r="A158" s="1">
        <f t="shared" si="12"/>
        <v>2.4347343065320826</v>
      </c>
      <c r="B158" s="1">
        <f t="shared" si="13"/>
        <v>0.14723428153215745</v>
      </c>
      <c r="C158" s="28">
        <f t="shared" si="14"/>
        <v>-0.22829173353705673</v>
      </c>
      <c r="D158" s="30">
        <f t="shared" si="16"/>
        <v>0.7535668575911196</v>
      </c>
      <c r="E158" s="28">
        <f>E157+2*I*du/3</f>
        <v>4.001060605464142</v>
      </c>
      <c r="S158" s="28">
        <f t="shared" si="17"/>
        <v>2.4347343065320826</v>
      </c>
      <c r="T158" s="28">
        <f>1</f>
        <v>1</v>
      </c>
      <c r="U158" s="1">
        <f t="shared" si="15"/>
        <v>-0.22829173353705673</v>
      </c>
    </row>
    <row r="159" spans="1:21" ht="12.75">
      <c r="A159" s="1">
        <f t="shared" si="12"/>
        <v>2.4504422698000314</v>
      </c>
      <c r="B159" s="1">
        <f t="shared" si="13"/>
        <v>0.14365635130744403</v>
      </c>
      <c r="C159" s="28">
        <f t="shared" si="14"/>
        <v>-0.22726635982051224</v>
      </c>
      <c r="D159" s="30">
        <f t="shared" si="16"/>
        <v>0.7526731512337129</v>
      </c>
      <c r="E159" s="28">
        <f>E158+4*I*du/3</f>
        <v>4.016824555080609</v>
      </c>
      <c r="S159" s="28">
        <f t="shared" si="17"/>
        <v>2.4504422698000314</v>
      </c>
      <c r="T159" s="28">
        <f>1</f>
        <v>1</v>
      </c>
      <c r="U159" s="1">
        <f t="shared" si="15"/>
        <v>-0.22726635982051224</v>
      </c>
    </row>
    <row r="160" spans="1:21" ht="12.75">
      <c r="A160" s="1">
        <f t="shared" si="12"/>
        <v>2.4661502330679803</v>
      </c>
      <c r="B160" s="1">
        <f t="shared" si="13"/>
        <v>0.14009444007901362</v>
      </c>
      <c r="C160" s="28">
        <f t="shared" si="14"/>
        <v>-0.22625209952524217</v>
      </c>
      <c r="D160" s="30">
        <f t="shared" si="16"/>
        <v>0.7517876146474981</v>
      </c>
      <c r="E160" s="28">
        <f>E159+2*I*du/3</f>
        <v>4.024697256571397</v>
      </c>
      <c r="S160" s="28">
        <f t="shared" si="17"/>
        <v>2.4661502330679803</v>
      </c>
      <c r="T160" s="28">
        <f>1</f>
        <v>1</v>
      </c>
      <c r="U160" s="1">
        <f t="shared" si="15"/>
        <v>-0.22625209952524217</v>
      </c>
    </row>
    <row r="161" spans="1:21" ht="12.75">
      <c r="A161" s="1">
        <f t="shared" si="12"/>
        <v>2.481858196335929</v>
      </c>
      <c r="B161" s="1">
        <f t="shared" si="13"/>
        <v>0.1365483747765317</v>
      </c>
      <c r="C161" s="28">
        <f t="shared" si="14"/>
        <v>-0.22524876255717105</v>
      </c>
      <c r="D161" s="30">
        <f t="shared" si="16"/>
        <v>0.7509101112184837</v>
      </c>
      <c r="E161" s="28">
        <f>E160+4*I*du/3</f>
        <v>4.040424281164132</v>
      </c>
      <c r="S161" s="28">
        <f t="shared" si="17"/>
        <v>2.481858196335929</v>
      </c>
      <c r="T161" s="28">
        <f>1</f>
        <v>1</v>
      </c>
      <c r="U161" s="1">
        <f t="shared" si="15"/>
        <v>-0.22524876255717105</v>
      </c>
    </row>
    <row r="162" spans="1:21" ht="12.75">
      <c r="A162" s="1">
        <f t="shared" si="12"/>
        <v>2.497566159603878</v>
      </c>
      <c r="B162" s="1">
        <f t="shared" si="13"/>
        <v>0.13301798528070474</v>
      </c>
      <c r="C162" s="28">
        <f t="shared" si="14"/>
        <v>-0.22425616324999428</v>
      </c>
      <c r="D162" s="30">
        <f t="shared" si="16"/>
        <v>0.7500405075898411</v>
      </c>
      <c r="E162" s="28">
        <f>E161+2*I*du/3</f>
        <v>4.048278686992595</v>
      </c>
      <c r="S162" s="28">
        <f t="shared" si="17"/>
        <v>2.497566159603878</v>
      </c>
      <c r="T162" s="28">
        <f>1</f>
        <v>1</v>
      </c>
      <c r="U162" s="1">
        <f t="shared" si="15"/>
        <v>-0.22425616324999428</v>
      </c>
    </row>
    <row r="163" spans="1:21" ht="12.75">
      <c r="A163" s="1">
        <f t="shared" si="12"/>
        <v>2.513274122871827</v>
      </c>
      <c r="B163" s="1">
        <f t="shared" si="13"/>
        <v>0.12950310435475898</v>
      </c>
      <c r="C163" s="28">
        <f t="shared" si="14"/>
        <v>-0.22327412023498958</v>
      </c>
      <c r="D163" s="30">
        <f t="shared" si="16"/>
        <v>0.7491786735622645</v>
      </c>
      <c r="E163" s="28">
        <f>E162+4*I*du/3</f>
        <v>4.063969448439858</v>
      </c>
      <c r="S163" s="28">
        <f t="shared" si="17"/>
        <v>2.513274122871827</v>
      </c>
      <c r="T163" s="28">
        <f>1</f>
        <v>1</v>
      </c>
      <c r="U163" s="1">
        <f t="shared" si="15"/>
        <v>-0.22327412023498958</v>
      </c>
    </row>
    <row r="164" spans="1:21" ht="12.75">
      <c r="A164" s="1">
        <f t="shared" si="12"/>
        <v>2.528982086139776</v>
      </c>
      <c r="B164" s="1">
        <f t="shared" si="13"/>
        <v>0.1260035675779252</v>
      </c>
      <c r="C164" s="28">
        <f t="shared" si="14"/>
        <v>-0.22230245631544182</v>
      </c>
      <c r="D164" s="30">
        <f t="shared" si="16"/>
        <v>0.748324481998025</v>
      </c>
      <c r="E164" s="28">
        <f>E163+2*I*du/3</f>
        <v>4.071805884090346</v>
      </c>
      <c r="S164" s="28">
        <f t="shared" si="17"/>
        <v>2.528982086139776</v>
      </c>
      <c r="T164" s="28">
        <f>1</f>
        <v>1</v>
      </c>
      <c r="U164" s="1">
        <f t="shared" si="15"/>
        <v>-0.22230245631544182</v>
      </c>
    </row>
    <row r="165" spans="1:21" ht="12.75">
      <c r="A165" s="1">
        <f t="shared" si="12"/>
        <v>2.5446900494077247</v>
      </c>
      <c r="B165" s="1">
        <f t="shared" si="13"/>
        <v>0.12251921328086302</v>
      </c>
      <c r="C165" s="28">
        <f t="shared" si="14"/>
        <v>-0.22134099834549043</v>
      </c>
      <c r="D165" s="30">
        <f t="shared" si="16"/>
        <v>0.7474778087285554</v>
      </c>
      <c r="E165" s="28">
        <f>E164+4*I*du/3</f>
        <v>4.087461022707833</v>
      </c>
      <c r="S165" s="28">
        <f t="shared" si="17"/>
        <v>2.5446900494077247</v>
      </c>
      <c r="T165" s="28">
        <f>1</f>
        <v>1</v>
      </c>
      <c r="U165" s="1">
        <f t="shared" si="15"/>
        <v>-0.22134099834549043</v>
      </c>
    </row>
    <row r="166" spans="1:21" ht="12.75">
      <c r="A166" s="1">
        <f t="shared" si="12"/>
        <v>2.5603980126756736</v>
      </c>
      <c r="B166" s="1">
        <f t="shared" si="13"/>
        <v>0.11904988248295245</v>
      </c>
      <c r="C166" s="28">
        <f t="shared" si="14"/>
        <v>-0.22038957711321755</v>
      </c>
      <c r="D166" s="30">
        <f t="shared" si="16"/>
        <v>0.7466385324654158</v>
      </c>
      <c r="E166" s="28">
        <f>E165+2*I*du/3</f>
        <v>4.095279803136101</v>
      </c>
      <c r="S166" s="28">
        <f t="shared" si="17"/>
        <v>2.5603980126756736</v>
      </c>
      <c r="T166" s="28">
        <f>1</f>
        <v>1</v>
      </c>
      <c r="U166" s="1">
        <f t="shared" si="15"/>
        <v>-0.22038957711321755</v>
      </c>
    </row>
    <row r="167" spans="1:21" ht="12.75">
      <c r="A167" s="1">
        <f t="shared" si="12"/>
        <v>2.5761059759436225</v>
      </c>
      <c r="B167" s="1">
        <f t="shared" si="13"/>
        <v>0.11559541883139302</v>
      </c>
      <c r="C167" s="28">
        <f t="shared" si="14"/>
        <v>-0.21944802722780304</v>
      </c>
      <c r="D167" s="30">
        <f t="shared" si="16"/>
        <v>0.7458065347144964</v>
      </c>
      <c r="E167" s="28">
        <f>E166+4*I*du/3</f>
        <v>4.11089993867249</v>
      </c>
      <c r="S167" s="28">
        <f t="shared" si="17"/>
        <v>2.5761059759436225</v>
      </c>
      <c r="T167" s="28">
        <f>1</f>
        <v>1</v>
      </c>
      <c r="U167" s="1">
        <f t="shared" si="15"/>
        <v>-0.21944802722780304</v>
      </c>
    </row>
    <row r="168" spans="1:21" ht="12.75">
      <c r="A168" s="1">
        <f t="shared" si="12"/>
        <v>2.5918139392115713</v>
      </c>
      <c r="B168" s="1">
        <f t="shared" si="13"/>
        <v>0.11215566854204173</v>
      </c>
      <c r="C168" s="28">
        <f t="shared" si="14"/>
        <v>-0.2185161870105814</v>
      </c>
      <c r="D168" s="30">
        <f t="shared" si="16"/>
        <v>0.7449816996933168</v>
      </c>
      <c r="E168" s="28">
        <f>E167+2*I*du/3</f>
        <v>4.118701368788541</v>
      </c>
      <c r="S168" s="28">
        <f t="shared" si="17"/>
        <v>2.5918139392115713</v>
      </c>
      <c r="T168" s="28">
        <f>1</f>
        <v>1</v>
      </c>
      <c r="U168" s="1">
        <f t="shared" si="15"/>
        <v>-0.2185161870105814</v>
      </c>
    </row>
    <row r="169" spans="1:21" ht="12.75">
      <c r="A169" s="1">
        <f t="shared" si="12"/>
        <v>2.60752190247952</v>
      </c>
      <c r="B169" s="1">
        <f t="shared" si="13"/>
        <v>0.10873048034193356</v>
      </c>
      <c r="C169" s="28">
        <f t="shared" si="14"/>
        <v>-0.2175938983898434</v>
      </c>
      <c r="D169" s="30">
        <f t="shared" si="16"/>
        <v>0.7441639142512937</v>
      </c>
      <c r="E169" s="28">
        <f>E168+4*I*du/3</f>
        <v>4.134287101362397</v>
      </c>
      <c r="S169" s="28">
        <f t="shared" si="17"/>
        <v>2.60752190247952</v>
      </c>
      <c r="T169" s="28">
        <f>1</f>
        <v>1</v>
      </c>
      <c r="U169" s="1">
        <f t="shared" si="15"/>
        <v>-0.2175938983898434</v>
      </c>
    </row>
    <row r="170" spans="1:21" ht="12.75">
      <c r="A170" s="1">
        <f t="shared" si="12"/>
        <v>2.623229865747469</v>
      </c>
      <c r="B170" s="1">
        <f t="shared" si="13"/>
        <v>0.10531970541342672</v>
      </c>
      <c r="C170" s="28">
        <f t="shared" si="14"/>
        <v>-0.2166810067992305</v>
      </c>
      <c r="D170" s="30">
        <f t="shared" si="16"/>
        <v>0.7433530677928516</v>
      </c>
      <c r="E170" s="28">
        <f>E169+2*I*du/3</f>
        <v>4.142071476485069</v>
      </c>
      <c r="S170" s="28">
        <f t="shared" si="17"/>
        <v>2.623229865747469</v>
      </c>
      <c r="T170" s="28">
        <f>1</f>
        <v>1</v>
      </c>
      <c r="U170" s="1">
        <f t="shared" si="15"/>
        <v>-0.2166810067992305</v>
      </c>
    </row>
    <row r="171" spans="1:21" ht="12.75">
      <c r="A171" s="1">
        <f t="shared" si="12"/>
        <v>2.638937829015418</v>
      </c>
      <c r="B171" s="1">
        <f t="shared" si="13"/>
        <v>0.1019231973399155</v>
      </c>
      <c r="C171" s="28">
        <f t="shared" si="14"/>
        <v>-0.21577736107958098</v>
      </c>
      <c r="D171" s="30">
        <f t="shared" si="16"/>
        <v>0.7425490522032582</v>
      </c>
      <c r="E171" s="28">
        <f>E170+4*I*du/3</f>
        <v>4.1576233874672806</v>
      </c>
      <c r="S171" s="28">
        <f t="shared" si="17"/>
        <v>2.638937829015418</v>
      </c>
      <c r="T171" s="28">
        <f>1</f>
        <v>1</v>
      </c>
      <c r="U171" s="1">
        <f t="shared" si="15"/>
        <v>-0.21577736107958098</v>
      </c>
    </row>
    <row r="172" spans="1:21" ht="12.75">
      <c r="A172" s="1">
        <f t="shared" si="12"/>
        <v>2.654645792283367</v>
      </c>
      <c r="B172" s="1">
        <f t="shared" si="13"/>
        <v>0.09854081205305976</v>
      </c>
      <c r="C172" s="28">
        <f t="shared" si="14"/>
        <v>-0.21488281338408835</v>
      </c>
      <c r="D172" s="30">
        <f t="shared" si="16"/>
        <v>0.7417517617770708</v>
      </c>
      <c r="E172" s="28">
        <f>E171+2*I*du/3</f>
        <v>4.165390993752568</v>
      </c>
      <c r="S172" s="28">
        <f t="shared" si="17"/>
        <v>2.654645792283367</v>
      </c>
      <c r="T172" s="28">
        <f>1</f>
        <v>1</v>
      </c>
      <c r="U172" s="1">
        <f t="shared" si="15"/>
        <v>-0.21488281338408835</v>
      </c>
    </row>
    <row r="173" spans="1:21" ht="12.75">
      <c r="A173" s="1">
        <f t="shared" si="12"/>
        <v>2.6703537555513157</v>
      </c>
      <c r="B173" s="1">
        <f t="shared" si="13"/>
        <v>0.09517240778147795</v>
      </c>
      <c r="C173" s="28">
        <f t="shared" si="14"/>
        <v>-0.21399721908664368</v>
      </c>
      <c r="D173" s="30">
        <f t="shared" si="16"/>
        <v>0.7409610931490872</v>
      </c>
      <c r="E173" s="28">
        <f>E172+4*I*du/3</f>
        <v>4.1809096465981215</v>
      </c>
      <c r="S173" s="28">
        <f t="shared" si="17"/>
        <v>2.6703537555513157</v>
      </c>
      <c r="T173" s="28">
        <f>1</f>
        <v>1</v>
      </c>
      <c r="U173" s="1">
        <f t="shared" si="15"/>
        <v>-0.21399721908664368</v>
      </c>
    </row>
    <row r="174" spans="1:21" ht="12.75">
      <c r="A174" s="1">
        <f t="shared" si="12"/>
        <v>2.6860617188192646</v>
      </c>
      <c r="B174" s="1">
        <f t="shared" si="13"/>
        <v>0.09181784500085732</v>
      </c>
      <c r="C174" s="28">
        <f t="shared" si="14"/>
        <v>-0.2131204366932349</v>
      </c>
      <c r="D174" s="30">
        <f t="shared" si="16"/>
        <v>0.7401769452276974</v>
      </c>
      <c r="E174" s="28">
        <f>E173+2*I*du/3</f>
        <v>4.188660761443067</v>
      </c>
      <c r="S174" s="28">
        <f t="shared" si="17"/>
        <v>2.6860617188192646</v>
      </c>
      <c r="T174" s="28">
        <f>1</f>
        <v>1</v>
      </c>
      <c r="U174" s="1">
        <f t="shared" si="15"/>
        <v>-0.2131204366932349</v>
      </c>
    </row>
    <row r="175" spans="1:21" ht="12.75">
      <c r="A175" s="1">
        <f t="shared" si="12"/>
        <v>2.7017696820872135</v>
      </c>
      <c r="B175" s="1">
        <f t="shared" si="13"/>
        <v>0.08847698638543022</v>
      </c>
      <c r="C175" s="28">
        <f t="shared" si="14"/>
        <v>-0.21225232775628566</v>
      </c>
      <c r="D175" s="30">
        <f t="shared" si="16"/>
        <v>0.7393992191305396</v>
      </c>
      <c r="E175" s="28">
        <f>E174+4*I*du/3</f>
        <v>4.204146702475671</v>
      </c>
      <c r="S175" s="28">
        <f t="shared" si="17"/>
        <v>2.7017696820872135</v>
      </c>
      <c r="T175" s="28">
        <f>1</f>
        <v>1</v>
      </c>
      <c r="U175" s="1">
        <f t="shared" si="15"/>
        <v>-0.21225232775628566</v>
      </c>
    </row>
    <row r="176" spans="1:21" ht="12.75">
      <c r="A176" s="1">
        <f t="shared" si="12"/>
        <v>2.7174776453551623</v>
      </c>
      <c r="B176" s="1">
        <f t="shared" si="13"/>
        <v>0.08514969676077633</v>
      </c>
      <c r="C176" s="28">
        <f t="shared" si="14"/>
        <v>-0.21139275679181835</v>
      </c>
      <c r="D176" s="30">
        <f t="shared" si="16"/>
        <v>0.7386278181223664</v>
      </c>
      <c r="E176" s="28">
        <f>E175+2*I*du/3</f>
        <v>4.211881594899506</v>
      </c>
      <c r="S176" s="28">
        <f t="shared" si="17"/>
        <v>2.7174776453551623</v>
      </c>
      <c r="T176" s="28">
        <f>1</f>
        <v>1</v>
      </c>
      <c r="U176" s="1">
        <f t="shared" si="15"/>
        <v>-0.21139275679181835</v>
      </c>
    </row>
    <row r="177" spans="1:21" ht="12.75">
      <c r="A177" s="1">
        <f t="shared" si="12"/>
        <v>2.733185608623111</v>
      </c>
      <c r="B177" s="1">
        <f t="shared" si="13"/>
        <v>0.08183584305790248</v>
      </c>
      <c r="C177" s="28">
        <f t="shared" si="14"/>
        <v>-0.21054159119933374</v>
      </c>
      <c r="D177" s="30">
        <f t="shared" si="16"/>
        <v>0.737862647555033</v>
      </c>
      <c r="E177" s="28">
        <f>E176+4*I*du/3</f>
        <v>4.227335354052287</v>
      </c>
      <c r="S177" s="28">
        <f t="shared" si="17"/>
        <v>2.733185608623111</v>
      </c>
      <c r="T177" s="28">
        <f>1</f>
        <v>1</v>
      </c>
      <c r="U177" s="1">
        <f t="shared" si="15"/>
        <v>-0.21054159119933374</v>
      </c>
    </row>
    <row r="178" spans="1:21" ht="12.75">
      <c r="A178" s="1">
        <f t="shared" si="12"/>
        <v>2.74889357189106</v>
      </c>
      <c r="B178" s="1">
        <f t="shared" si="13"/>
        <v>0.07853529426856132</v>
      </c>
      <c r="C178" s="28">
        <f t="shared" si="14"/>
        <v>-0.2096987011843018</v>
      </c>
      <c r="D178" s="30">
        <f t="shared" si="16"/>
        <v>0.7371036148095214</v>
      </c>
      <c r="E178" s="28">
        <f>E177+2*I*du/3</f>
        <v>4.235054285056354</v>
      </c>
      <c r="S178" s="28">
        <f t="shared" si="17"/>
        <v>2.74889357189106</v>
      </c>
      <c r="T178" s="28">
        <f>1</f>
        <v>1</v>
      </c>
      <c r="U178" s="1">
        <f t="shared" si="15"/>
        <v>-0.2096987011843018</v>
      </c>
    </row>
    <row r="179" spans="1:21" ht="12.75">
      <c r="A179" s="1">
        <f t="shared" si="12"/>
        <v>2.764601535159009</v>
      </c>
      <c r="B179" s="1">
        <f t="shared" si="13"/>
        <v>0.07524792140176828</v>
      </c>
      <c r="C179" s="28">
        <f t="shared" si="14"/>
        <v>-0.20886395968316582</v>
      </c>
      <c r="D179" s="30">
        <f t="shared" si="16"/>
        <v>0.7363506292399215</v>
      </c>
      <c r="E179" s="28">
        <f>E178+4*I*du/3</f>
        <v>4.250476376571597</v>
      </c>
      <c r="S179" s="28">
        <f t="shared" si="17"/>
        <v>2.764601535159009</v>
      </c>
      <c r="T179" s="28">
        <f>1</f>
        <v>1</v>
      </c>
      <c r="U179" s="1">
        <f t="shared" si="15"/>
        <v>-0.20886395968316582</v>
      </c>
    </row>
    <row r="180" spans="1:21" ht="12.75">
      <c r="A180" s="1">
        <f t="shared" si="12"/>
        <v>2.780309498426958</v>
      </c>
      <c r="B180" s="1">
        <f t="shared" si="13"/>
        <v>0.07197359744147502</v>
      </c>
      <c r="C180" s="28">
        <f t="shared" si="14"/>
        <v>-0.20803724229076256</v>
      </c>
      <c r="D180" s="30">
        <f t="shared" si="16"/>
        <v>0.7356036021192898</v>
      </c>
      <c r="E180" s="28">
        <f>E179+2*I*du/3</f>
        <v>4.258179599479504</v>
      </c>
      <c r="S180" s="28">
        <f t="shared" si="17"/>
        <v>2.780309498426958</v>
      </c>
      <c r="T180" s="28">
        <f>1</f>
        <v>1</v>
      </c>
      <c r="U180" s="1">
        <f t="shared" si="15"/>
        <v>-0.20803724229076256</v>
      </c>
    </row>
    <row r="181" spans="1:21" ht="12.75">
      <c r="A181" s="1">
        <f t="shared" si="12"/>
        <v>2.7960174616949067</v>
      </c>
      <c r="B181" s="1">
        <f t="shared" si="13"/>
        <v>0.06871219730536793</v>
      </c>
      <c r="C181" s="28">
        <f t="shared" si="14"/>
        <v>-0.20721842719006978</v>
      </c>
      <c r="D181" s="30">
        <f t="shared" si="16"/>
        <v>0.7348624465873141</v>
      </c>
      <c r="E181" s="28">
        <f>E180+4*I*du/3</f>
        <v>4.273570522570156</v>
      </c>
      <c r="S181" s="28">
        <f t="shared" si="17"/>
        <v>2.7960174616949067</v>
      </c>
      <c r="T181" s="28">
        <f>1</f>
        <v>1</v>
      </c>
      <c r="U181" s="1">
        <f t="shared" si="15"/>
        <v>-0.20721842719006978</v>
      </c>
    </row>
    <row r="182" spans="1:21" ht="12.75">
      <c r="A182" s="1">
        <f t="shared" si="12"/>
        <v>2.8117254249628556</v>
      </c>
      <c r="B182" s="1">
        <f t="shared" si="13"/>
        <v>0.0654635978047502</v>
      </c>
      <c r="C182" s="28">
        <f t="shared" si="14"/>
        <v>-0.20640739508419167</v>
      </c>
      <c r="D182" s="30">
        <f t="shared" si="16"/>
        <v>0.734127077599712</v>
      </c>
      <c r="E182" s="28">
        <f>E181+2*I*du/3</f>
        <v>4.281258283349452</v>
      </c>
      <c r="S182" s="28">
        <f t="shared" si="17"/>
        <v>2.8117254249628556</v>
      </c>
      <c r="T182" s="28">
        <f>1</f>
        <v>1</v>
      </c>
      <c r="U182" s="1">
        <f t="shared" si="15"/>
        <v>-0.20640739508419167</v>
      </c>
    </row>
    <row r="183" spans="1:21" ht="12.75">
      <c r="A183" s="1">
        <f t="shared" si="12"/>
        <v>2.8274333882308045</v>
      </c>
      <c r="B183" s="1">
        <f t="shared" si="13"/>
        <v>0.062227677605475096</v>
      </c>
      <c r="C183" s="28">
        <f t="shared" si="14"/>
        <v>-0.20560402913050102</v>
      </c>
      <c r="D183" s="30">
        <f t="shared" si="16"/>
        <v>0.7333974118792951</v>
      </c>
      <c r="E183" s="28">
        <f>E182+4*I*du/3</f>
        <v>4.2966185228249305</v>
      </c>
      <c r="S183" s="28">
        <f t="shared" si="17"/>
        <v>2.8274333882308045</v>
      </c>
      <c r="T183" s="28">
        <f>1</f>
        <v>1</v>
      </c>
      <c r="U183" s="1">
        <f t="shared" si="15"/>
        <v>-0.20560402913050102</v>
      </c>
    </row>
    <row r="184" spans="1:21" ht="12.75">
      <c r="A184" s="1">
        <f t="shared" si="12"/>
        <v>2.8431413514987534</v>
      </c>
      <c r="B184" s="1">
        <f t="shared" si="13"/>
        <v>0.05900431718989929</v>
      </c>
      <c r="C184" s="28">
        <f t="shared" si="14"/>
        <v>-0.20480821487685555</v>
      </c>
      <c r="D184" s="30">
        <f t="shared" si="16"/>
        <v>0.7326733678686391</v>
      </c>
      <c r="E184" s="28">
        <f>E183+2*I*du/3</f>
        <v>4.30429106039152</v>
      </c>
      <c r="S184" s="28">
        <f t="shared" si="17"/>
        <v>2.8431413514987534</v>
      </c>
      <c r="T184" s="28">
        <f>1</f>
        <v>1</v>
      </c>
      <c r="U184" s="1">
        <f t="shared" si="15"/>
        <v>-0.20480821487685555</v>
      </c>
    </row>
    <row r="185" spans="1:21" ht="12.75">
      <c r="A185" s="1">
        <f t="shared" si="12"/>
        <v>2.8588493147667022</v>
      </c>
      <c r="B185" s="1">
        <f t="shared" si="13"/>
        <v>0.055793398819819595</v>
      </c>
      <c r="C185" s="28">
        <f t="shared" si="14"/>
        <v>-0.2040198401998153</v>
      </c>
      <c r="D185" s="30">
        <f t="shared" si="16"/>
        <v>0.7319548656842916</v>
      </c>
      <c r="E185" s="28">
        <f>E184+4*I*du/3</f>
        <v>4.319621087250141</v>
      </c>
      <c r="S185" s="28">
        <f t="shared" si="17"/>
        <v>2.8588493147667022</v>
      </c>
      <c r="T185" s="28">
        <f>1</f>
        <v>1</v>
      </c>
      <c r="U185" s="1">
        <f t="shared" si="15"/>
        <v>-0.2040198401998153</v>
      </c>
    </row>
    <row r="186" spans="1:21" ht="12.75">
      <c r="A186" s="1">
        <f t="shared" si="12"/>
        <v>2.874557278034651</v>
      </c>
      <c r="B186" s="1">
        <f t="shared" si="13"/>
        <v>0.05259480650036741</v>
      </c>
      <c r="C186" s="28">
        <f t="shared" si="14"/>
        <v>-0.20323879524478458</v>
      </c>
      <c r="D186" s="30">
        <f t="shared" si="16"/>
        <v>0.7312418270724649</v>
      </c>
      <c r="E186" s="28">
        <f>E185+2*I*du/3</f>
        <v>4.327278633756569</v>
      </c>
      <c r="S186" s="28">
        <f t="shared" si="17"/>
        <v>2.874557278034651</v>
      </c>
      <c r="T186" s="28">
        <f>1</f>
        <v>1</v>
      </c>
      <c r="U186" s="1">
        <f t="shared" si="15"/>
        <v>-0.20323879524478458</v>
      </c>
    </row>
    <row r="187" spans="1:21" ht="12.75">
      <c r="A187" s="1">
        <f t="shared" si="12"/>
        <v>2.8902652413026</v>
      </c>
      <c r="B187" s="1">
        <f t="shared" si="13"/>
        <v>0.04940842594482753</v>
      </c>
      <c r="C187" s="28">
        <f t="shared" si="14"/>
        <v>-0.20246497236801037</v>
      </c>
      <c r="D187" s="30">
        <f t="shared" si="16"/>
        <v>0.7305341753661534</v>
      </c>
      <c r="E187" s="28">
        <f>E186+4*I*du/3</f>
        <v>4.342578905746746</v>
      </c>
      <c r="S187" s="28">
        <f t="shared" si="17"/>
        <v>2.8902652413026</v>
      </c>
      <c r="T187" s="28">
        <f>1</f>
        <v>1</v>
      </c>
      <c r="U187" s="1">
        <f t="shared" si="15"/>
        <v>-0.20246497236801037</v>
      </c>
    </row>
    <row r="188" spans="1:21" ht="12.75">
      <c r="A188" s="1">
        <f t="shared" si="12"/>
        <v>2.905973204570549</v>
      </c>
      <c r="B188" s="1">
        <f t="shared" si="13"/>
        <v>0.04623414454035424</v>
      </c>
      <c r="C188" s="28">
        <f t="shared" si="14"/>
        <v>-0.20169826608036917</v>
      </c>
      <c r="D188" s="30">
        <f t="shared" si="16"/>
        <v>0.7298318354436245</v>
      </c>
      <c r="E188" s="28">
        <f>E187+2*I*du/3</f>
        <v>4.350221686855364</v>
      </c>
      <c r="S188" s="28">
        <f t="shared" si="17"/>
        <v>2.905973204570549</v>
      </c>
      <c r="T188" s="28">
        <f>1</f>
        <v>1</v>
      </c>
      <c r="U188" s="1">
        <f t="shared" si="15"/>
        <v>-0.20169826608036917</v>
      </c>
    </row>
    <row r="189" spans="1:21" ht="12.75">
      <c r="A189" s="1">
        <f t="shared" si="12"/>
        <v>2.9216811678384977</v>
      </c>
      <c r="B189" s="1">
        <f t="shared" si="13"/>
        <v>0.04307185131455604</v>
      </c>
      <c r="C189" s="28">
        <f t="shared" si="14"/>
        <v>-0.2009385729928781</v>
      </c>
      <c r="D189" s="30">
        <f t="shared" si="16"/>
        <v>0.729134733688229</v>
      </c>
      <c r="E189" s="28">
        <f>E188+4*I*du/3</f>
        <v>4.365492649007578</v>
      </c>
      <c r="S189" s="28">
        <f t="shared" si="17"/>
        <v>2.9216811678384977</v>
      </c>
      <c r="T189" s="28">
        <f>1</f>
        <v>1</v>
      </c>
      <c r="U189" s="1">
        <f t="shared" si="15"/>
        <v>-0.2009385729928781</v>
      </c>
    </row>
    <row r="190" spans="1:21" ht="12.75">
      <c r="A190" s="1">
        <f t="shared" si="12"/>
        <v>2.9373891311064466</v>
      </c>
      <c r="B190" s="1">
        <f t="shared" si="13"/>
        <v>0.039921436902923935</v>
      </c>
      <c r="C190" s="28">
        <f t="shared" si="14"/>
        <v>-0.2001857917638675</v>
      </c>
      <c r="D190" s="30">
        <f t="shared" si="16"/>
        <v>0.7284427979494844</v>
      </c>
      <c r="E190" s="28">
        <f>E189+2*I*du/3</f>
        <v>4.373120884149573</v>
      </c>
      <c r="S190" s="28">
        <f t="shared" si="17"/>
        <v>2.9373891311064466</v>
      </c>
      <c r="T190" s="28">
        <f>1</f>
        <v>1</v>
      </c>
      <c r="U190" s="1">
        <f t="shared" si="15"/>
        <v>-0.2001857917638675</v>
      </c>
    </row>
    <row r="191" spans="1:21" ht="12.75">
      <c r="A191" s="1">
        <f t="shared" si="12"/>
        <v>2.9530970943743955</v>
      </c>
      <c r="B191" s="1">
        <f t="shared" si="13"/>
        <v>0.03678279351707725</v>
      </c>
      <c r="C191" s="28">
        <f t="shared" si="14"/>
        <v>-0.19943982304775765</v>
      </c>
      <c r="D191" s="30">
        <f t="shared" si="16"/>
        <v>0.7277559575053824</v>
      </c>
      <c r="E191" s="28">
        <f>E190+4*I*du/3</f>
        <v>4.388362969280941</v>
      </c>
      <c r="S191" s="28">
        <f t="shared" si="17"/>
        <v>2.9530970943743955</v>
      </c>
      <c r="T191" s="28">
        <f>1</f>
        <v>1</v>
      </c>
      <c r="U191" s="1">
        <f t="shared" si="15"/>
        <v>-0.19943982304775765</v>
      </c>
    </row>
    <row r="192" spans="1:21" ht="12.75">
      <c r="A192" s="1">
        <f t="shared" si="12"/>
        <v>2.9688050576423444</v>
      </c>
      <c r="B192" s="1">
        <f t="shared" si="13"/>
        <v>0.033655814913801096</v>
      </c>
      <c r="C192" s="28">
        <f t="shared" si="14"/>
        <v>-0.19870056944538053</v>
      </c>
      <c r="D192" s="30">
        <f t="shared" si="16"/>
        <v>0.7270741430258744</v>
      </c>
      <c r="E192" s="28">
        <f>E191+2*I*du/3</f>
        <v>4.395976871902091</v>
      </c>
      <c r="S192" s="28">
        <f t="shared" si="17"/>
        <v>2.9688050576423444</v>
      </c>
      <c r="T192" s="28">
        <f>1</f>
        <v>1</v>
      </c>
      <c r="U192" s="1">
        <f t="shared" si="15"/>
        <v>-0.19870056944538053</v>
      </c>
    </row>
    <row r="193" spans="1:21" ht="12.75">
      <c r="A193" s="1">
        <f t="shared" si="12"/>
        <v>2.9845130209102932</v>
      </c>
      <c r="B193" s="1">
        <f t="shared" si="13"/>
        <v>0.03054039636485184</v>
      </c>
      <c r="C193" s="28">
        <f t="shared" si="14"/>
        <v>-0.19796793545579355</v>
      </c>
      <c r="D193" s="30">
        <f t="shared" si="16"/>
        <v>0.7263972865374948</v>
      </c>
      <c r="E193" s="28">
        <f>E192+4*I*du/3</f>
        <v>4.411190501095249</v>
      </c>
      <c r="S193" s="28">
        <f t="shared" si="17"/>
        <v>2.9845130209102932</v>
      </c>
      <c r="T193" s="28">
        <f>1</f>
        <v>1</v>
      </c>
      <c r="U193" s="1">
        <f t="shared" si="15"/>
        <v>-0.19796793545579355</v>
      </c>
    </row>
    <row r="194" spans="1:21" ht="12.75">
      <c r="A194" s="1">
        <f t="shared" si="12"/>
        <v>3.000220984178242</v>
      </c>
      <c r="B194" s="1">
        <f t="shared" si="13"/>
        <v>0.027436434627509554</v>
      </c>
      <c r="C194" s="28">
        <f t="shared" si="14"/>
        <v>-0.19724182742953253</v>
      </c>
      <c r="D194" s="30">
        <f t="shared" si="16"/>
        <v>0.7257253213890776</v>
      </c>
      <c r="E194" s="28">
        <f>E193+2*I*du/3</f>
        <v>4.418790278889249</v>
      </c>
      <c r="S194" s="28">
        <f t="shared" si="17"/>
        <v>3.000220984178242</v>
      </c>
      <c r="T194" s="28">
        <f>1</f>
        <v>1</v>
      </c>
      <c r="U194" s="1">
        <f t="shared" si="15"/>
        <v>-0.19724182742953253</v>
      </c>
    </row>
    <row r="195" spans="1:21" ht="12.75">
      <c r="A195" s="1">
        <f t="shared" si="12"/>
        <v>3.015928947446191</v>
      </c>
      <c r="B195" s="1">
        <f t="shared" si="13"/>
        <v>0.024343827915853433</v>
      </c>
      <c r="C195" s="28">
        <f t="shared" si="14"/>
        <v>-0.19652215352325328</v>
      </c>
      <c r="D195" s="30">
        <f t="shared" si="16"/>
        <v>0.7250581822185284</v>
      </c>
      <c r="E195" s="28">
        <f>E194+4*I*du/3</f>
        <v>4.433975861947135</v>
      </c>
      <c r="S195" s="28">
        <f t="shared" si="17"/>
        <v>3.015928947446191</v>
      </c>
      <c r="T195" s="28">
        <f>1</f>
        <v>1</v>
      </c>
      <c r="U195" s="1">
        <f t="shared" si="15"/>
        <v>-0.19652215352325328</v>
      </c>
    </row>
    <row r="196" spans="1:21" ht="12.75">
      <c r="A196" s="1">
        <f aca="true" t="shared" si="18" ref="A196:A203">u</f>
        <v>3.03163691071414</v>
      </c>
      <c r="B196" s="1">
        <f aca="true" t="shared" si="19" ref="B196:B203">2-2*(u/PI())^K</f>
        <v>0.021262475872737552</v>
      </c>
      <c r="C196" s="28">
        <f aca="true" t="shared" si="20" ref="C196:C203">U196/T196</f>
        <v>-0.19580882365571406</v>
      </c>
      <c r="D196" s="30">
        <f t="shared" si="16"/>
        <v>0.7243958049206122</v>
      </c>
      <c r="E196" s="28">
        <f>E195+2*I*du/3</f>
        <v>4.441561717077235</v>
      </c>
      <c r="S196" s="28">
        <f t="shared" si="17"/>
        <v>3.03163691071414</v>
      </c>
      <c r="T196" s="28">
        <f>1</f>
        <v>1</v>
      </c>
      <c r="U196" s="1">
        <f aca="true" t="shared" si="21" ref="U196:U203">-2*K*u^(K-1)/PI()^K</f>
        <v>-0.19580882365571406</v>
      </c>
    </row>
    <row r="197" spans="1:21" ht="12.75">
      <c r="A197" s="1">
        <f t="shared" si="18"/>
        <v>3.0473448739820888</v>
      </c>
      <c r="B197" s="1">
        <f t="shared" si="19"/>
        <v>0.018192279542450285</v>
      </c>
      <c r="C197" s="28">
        <f t="shared" si="20"/>
        <v>-0.19510174946505232</v>
      </c>
      <c r="D197" s="30">
        <f aca="true" t="shared" si="22" ref="D197:D203">SQRT((T197^2+U197^2)/(yo-y))</f>
        <v>0.7237381266157229</v>
      </c>
      <c r="E197" s="28">
        <f>E196+4*I*du/3</f>
        <v>4.456719652955227</v>
      </c>
      <c r="S197" s="28">
        <f aca="true" t="shared" si="23" ref="S197:S203">S196+du</f>
        <v>3.0473448739820888</v>
      </c>
      <c r="T197" s="28">
        <f>1</f>
        <v>1</v>
      </c>
      <c r="U197" s="1">
        <f t="shared" si="21"/>
        <v>-0.19510174946505232</v>
      </c>
    </row>
    <row r="198" spans="1:21" ht="12.75">
      <c r="A198" s="1">
        <f t="shared" si="18"/>
        <v>3.0630528372500376</v>
      </c>
      <c r="B198" s="1">
        <f t="shared" si="19"/>
        <v>0.015133141344032763</v>
      </c>
      <c r="C198" s="28">
        <f t="shared" si="20"/>
        <v>-0.19440084426731113</v>
      </c>
      <c r="D198" s="30">
        <f t="shared" si="22"/>
        <v>0.7230850856195974</v>
      </c>
      <c r="E198" s="28">
        <f>E197+2*I*du/3</f>
        <v>4.464291782264904</v>
      </c>
      <c r="S198" s="28">
        <f t="shared" si="23"/>
        <v>3.0630528372500376</v>
      </c>
      <c r="T198" s="28">
        <f>1</f>
        <v>1</v>
      </c>
      <c r="U198" s="1">
        <f t="shared" si="21"/>
        <v>-0.19440084426731113</v>
      </c>
    </row>
    <row r="199" spans="1:21" ht="12.75">
      <c r="A199" s="1">
        <f t="shared" si="18"/>
        <v>3.0787608005179865</v>
      </c>
      <c r="B199" s="1">
        <f t="shared" si="19"/>
        <v>0.012084965045241036</v>
      </c>
      <c r="C199" s="28">
        <f t="shared" si="20"/>
        <v>-0.19370602301617282</v>
      </c>
      <c r="D199" s="30">
        <f t="shared" si="22"/>
        <v>0.7224366214139399</v>
      </c>
      <c r="E199" s="28">
        <f>E198+4*I*du/3</f>
        <v>4.479422459481692</v>
      </c>
      <c r="S199" s="28">
        <f t="shared" si="23"/>
        <v>3.0787608005179865</v>
      </c>
      <c r="T199" s="28">
        <f>1</f>
        <v>1</v>
      </c>
      <c r="U199" s="1">
        <f t="shared" si="21"/>
        <v>-0.19370602301617282</v>
      </c>
    </row>
    <row r="200" spans="1:21" ht="12.75">
      <c r="A200" s="1">
        <f t="shared" si="18"/>
        <v>3.0944687637859354</v>
      </c>
      <c r="B200" s="1">
        <f t="shared" si="19"/>
        <v>0.009047655737129734</v>
      </c>
      <c r="C200" s="28">
        <f t="shared" si="20"/>
        <v>-0.19301720226385816</v>
      </c>
      <c r="D200" s="30">
        <f t="shared" si="22"/>
        <v>0.7217926746179287</v>
      </c>
      <c r="E200" s="28">
        <f>E199+2*I*du/3</f>
        <v>4.486981054695008</v>
      </c>
      <c r="S200" s="28">
        <f t="shared" si="23"/>
        <v>3.0944687637859354</v>
      </c>
      <c r="T200" s="28">
        <f>1</f>
        <v>1</v>
      </c>
      <c r="U200" s="1">
        <f t="shared" si="21"/>
        <v>-0.19301720226385816</v>
      </c>
    </row>
    <row r="201" spans="1:21" ht="12.75">
      <c r="A201" s="1">
        <f t="shared" si="18"/>
        <v>3.1101767270538843</v>
      </c>
      <c r="B201" s="1">
        <f t="shared" si="19"/>
        <v>0.006021119809243025</v>
      </c>
      <c r="C201" s="28">
        <f t="shared" si="20"/>
        <v>-0.19233430012315286</v>
      </c>
      <c r="D201" s="30">
        <f t="shared" si="22"/>
        <v>0.7211531869605682</v>
      </c>
      <c r="E201" s="28">
        <f>E200+4*I*du/3</f>
        <v>4.502084851723462</v>
      </c>
      <c r="S201" s="28">
        <f t="shared" si="23"/>
        <v>3.1101767270538843</v>
      </c>
      <c r="T201" s="28">
        <f>1</f>
        <v>1</v>
      </c>
      <c r="U201" s="1">
        <f t="shared" si="21"/>
        <v>-0.19233430012315286</v>
      </c>
    </row>
    <row r="202" spans="1:21" ht="12.75">
      <c r="A202" s="1">
        <f t="shared" si="18"/>
        <v>3.125884690321833</v>
      </c>
      <c r="B202" s="1">
        <f t="shared" si="19"/>
        <v>0.0030052649253917707</v>
      </c>
      <c r="C202" s="28">
        <f t="shared" si="20"/>
        <v>-0.19165723623052158</v>
      </c>
      <c r="D202" s="30">
        <f t="shared" si="22"/>
        <v>0.7205181012538625</v>
      </c>
      <c r="E202" s="28">
        <f>E201+2*I*du/3</f>
        <v>4.5096300996357215</v>
      </c>
      <c r="S202" s="28">
        <f t="shared" si="23"/>
        <v>3.125884690321833</v>
      </c>
      <c r="T202" s="28">
        <f>1</f>
        <v>1</v>
      </c>
      <c r="U202" s="1">
        <f t="shared" si="21"/>
        <v>-0.19165723623052158</v>
      </c>
    </row>
    <row r="203" spans="1:21" ht="12.75">
      <c r="A203" s="1">
        <f t="shared" si="18"/>
        <v>3.141592653589782</v>
      </c>
      <c r="B203" s="1">
        <f t="shared" si="19"/>
        <v>0</v>
      </c>
      <c r="C203" s="28">
        <f t="shared" si="20"/>
        <v>-0.1909859317102749</v>
      </c>
      <c r="D203" s="30">
        <f t="shared" si="22"/>
        <v>0.7198873613667772</v>
      </c>
      <c r="E203" s="28">
        <f>E202+I*du/3</f>
        <v>4.513399421045524</v>
      </c>
      <c r="F203" s="13" t="str">
        <f>"Integral for K = "&amp;TEXT(N1,"0.00")</f>
        <v>Integral for K = 0.30</v>
      </c>
      <c r="S203" s="28">
        <f t="shared" si="23"/>
        <v>3.141592653589782</v>
      </c>
      <c r="T203" s="28">
        <f>1</f>
        <v>1</v>
      </c>
      <c r="U203" s="1">
        <f t="shared" si="21"/>
        <v>-0.1909859317102749</v>
      </c>
    </row>
    <row r="204" spans="3:5" ht="12.75">
      <c r="C204" s="28"/>
      <c r="D204" s="28"/>
      <c r="E204" s="28"/>
    </row>
  </sheetData>
  <printOptions/>
  <pageMargins left="0.75" right="0.75" top="1" bottom="1" header="0.5" footer="0.5"/>
  <pageSetup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&lt;retired&gt;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pjPonzo</dc:creator>
  <cp:keywords/>
  <dc:description/>
  <cp:lastModifiedBy>pjPonzo</cp:lastModifiedBy>
  <dcterms:created xsi:type="dcterms:W3CDTF">2007-01-27T08:15:21Z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