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225" windowHeight="5760" activeTab="0"/>
  </bookViews>
  <sheets>
    <sheet name="Data" sheetId="1" r:id="rId1"/>
  </sheets>
  <externalReferences>
    <externalReference r:id="rId4"/>
  </externalReferences>
  <definedNames>
    <definedName name="_Table1_Out" hidden="1">'[1]mape'!#REF!</definedName>
    <definedName name="anscount" hidden="1">1</definedName>
    <definedName name="Max">'Data'!$AB$4</definedName>
    <definedName name="Min">'Data'!$AC$4</definedName>
  </definedNames>
  <calcPr fullCalcOnLoad="1"/>
</workbook>
</file>

<file path=xl/sharedStrings.xml><?xml version="1.0" encoding="utf-8"?>
<sst xmlns="http://schemas.openxmlformats.org/spreadsheetml/2006/main" count="36" uniqueCount="34">
  <si>
    <t>http://chart.yahoo.com/table.csv?s=^IXIC&amp;a=2&amp;b=21&amp;c=2001&amp;d=2&amp;e=12&amp;f=2006&amp;g=d&amp;q=q&amp;y=0&amp;z=^IXIC&amp;x=.csv</t>
  </si>
  <si>
    <r>
      <t xml:space="preserve">Spearman </t>
    </r>
    <r>
      <rPr>
        <b/>
        <u val="single"/>
        <sz val="10"/>
        <rFont val="Arial"/>
        <family val="2"/>
      </rPr>
      <t>Rank</t>
    </r>
    <r>
      <rPr>
        <b/>
        <sz val="10"/>
        <rFont val="Arial"/>
        <family val="2"/>
      </rPr>
      <t xml:space="preserve"> Correlation = </t>
    </r>
  </si>
  <si>
    <r>
      <t xml:space="preserve">Pearson </t>
    </r>
    <r>
      <rPr>
        <b/>
        <u val="single"/>
        <sz val="10"/>
        <rFont val="Arial"/>
        <family val="2"/>
      </rPr>
      <t>Price</t>
    </r>
    <r>
      <rPr>
        <b/>
        <sz val="10"/>
        <rFont val="Arial"/>
        <family val="2"/>
      </rPr>
      <t xml:space="preserve"> Correlation =</t>
    </r>
  </si>
  <si>
    <r>
      <t xml:space="preserve">Pearson </t>
    </r>
    <r>
      <rPr>
        <b/>
        <u val="single"/>
        <sz val="10"/>
        <rFont val="Arial"/>
        <family val="2"/>
      </rPr>
      <t>Return</t>
    </r>
    <r>
      <rPr>
        <b/>
        <sz val="10"/>
        <rFont val="Arial"/>
        <family val="2"/>
      </rPr>
      <t xml:space="preserve"> Correlation = </t>
    </r>
  </si>
  <si>
    <t>DOW</t>
  </si>
  <si>
    <t>NASDAQ</t>
  </si>
  <si>
    <t>Returns</t>
  </si>
  <si>
    <t>Stock</t>
  </si>
  <si>
    <t>&lt;&lt; put your Labels here</t>
  </si>
  <si>
    <t>^IXIC</t>
  </si>
  <si>
    <t>^DJI</t>
  </si>
  <si>
    <t>(The dates should correspond !)</t>
  </si>
  <si>
    <t>red boxes</t>
  </si>
  <si>
    <t>Type the stock symbols in the</t>
  </si>
  <si>
    <r>
      <t xml:space="preserve">Click the </t>
    </r>
    <r>
      <rPr>
        <sz val="10"/>
        <rFont val="Arial Black"/>
        <family val="2"/>
      </rPr>
      <t>Download Data</t>
    </r>
    <r>
      <rPr>
        <sz val="10"/>
        <rFont val="Arial"/>
        <family val="0"/>
      </rPr>
      <t xml:space="preserve"> button</t>
    </r>
  </si>
  <si>
    <r>
      <t>See</t>
    </r>
    <r>
      <rPr>
        <b/>
        <sz val="10"/>
        <rFont val="Arial"/>
        <family val="2"/>
      </rPr>
      <t>:</t>
    </r>
  </si>
  <si>
    <t>Adj. Close*</t>
  </si>
  <si>
    <t>URL used =</t>
  </si>
  <si>
    <t>Date</t>
  </si>
  <si>
    <t>Open</t>
  </si>
  <si>
    <t>High</t>
  </si>
  <si>
    <t>Low</t>
  </si>
  <si>
    <t>Close</t>
  </si>
  <si>
    <t>Volume</t>
  </si>
  <si>
    <t>Minimum</t>
  </si>
  <si>
    <t>Maximum</t>
  </si>
  <si>
    <r>
      <t>d</t>
    </r>
    <r>
      <rPr>
        <sz val="10"/>
        <rFont val="Arial"/>
        <family val="0"/>
      </rPr>
      <t xml:space="preserve">ays, </t>
    </r>
    <r>
      <rPr>
        <u val="single"/>
        <sz val="10"/>
        <rFont val="Arial"/>
        <family val="2"/>
      </rPr>
      <t>w</t>
    </r>
    <r>
      <rPr>
        <sz val="10"/>
        <rFont val="Arial"/>
        <family val="0"/>
      </rPr>
      <t xml:space="preserve">eeks or </t>
    </r>
    <r>
      <rPr>
        <u val="single"/>
        <sz val="10"/>
        <rFont val="Arial"/>
        <family val="2"/>
      </rPr>
      <t>m</t>
    </r>
    <r>
      <rPr>
        <sz val="10"/>
        <rFont val="Arial"/>
        <family val="0"/>
      </rPr>
      <t>onths ?</t>
    </r>
  </si>
  <si>
    <t>Index</t>
  </si>
  <si>
    <t>d</t>
  </si>
  <si>
    <t xml:space="preserve">Pray … that everything works </t>
  </si>
  <si>
    <t>start</t>
  </si>
  <si>
    <t>end</t>
  </si>
  <si>
    <t>http://www.gummy-stuff.org/spearman-correlation.htm</t>
  </si>
  <si>
    <t>Note: End Date is in cell B3.</t>
  </si>
</sst>
</file>

<file path=xl/styles.xml><?xml version="1.0" encoding="utf-8"?>
<styleSheet xmlns="http://schemas.openxmlformats.org/spreadsheetml/2006/main">
  <numFmts count="8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d\ m/d/yy"/>
    <numFmt numFmtId="173" formatCode="mmm\ d/yy"/>
    <numFmt numFmtId="174" formatCode="0,000"/>
    <numFmt numFmtId="175" formatCode="0.0%"/>
    <numFmt numFmtId="176" formatCode="0.000"/>
    <numFmt numFmtId="177" formatCode="0.0000"/>
    <numFmt numFmtId="178" formatCode="0.00000"/>
    <numFmt numFmtId="179" formatCode="0.0"/>
    <numFmt numFmtId="180" formatCode="0.000000"/>
    <numFmt numFmtId="181" formatCode="m/d"/>
    <numFmt numFmtId="182" formatCode="0.000%"/>
    <numFmt numFmtId="183" formatCode="0_)"/>
    <numFmt numFmtId="184" formatCode="mmm\-yyyy"/>
    <numFmt numFmtId="185" formatCode="0.0000%"/>
    <numFmt numFmtId="186" formatCode="0.00000%"/>
    <numFmt numFmtId="187" formatCode="yy\ m"/>
    <numFmt numFmtId="188" formatCode="yy\ mm"/>
    <numFmt numFmtId="189" formatCode="m/yy"/>
    <numFmt numFmtId="190" formatCode="[Black]#\ ??/??;[Red]\-#\ ??/??"/>
    <numFmt numFmtId="191" formatCode="#,###"/>
    <numFmt numFmtId="192" formatCode="h:m"/>
    <numFmt numFmtId="193" formatCode="[$$-409]#,###"/>
    <numFmt numFmtId="194" formatCode="_(* #,##0.000_);_(* \(#,##0.000\);_(* &quot;-&quot;??_);_(@_)"/>
    <numFmt numFmtId="195" formatCode="_(* #,##0.0000_);_(* \(#,##0.0000\);_(* &quot;-&quot;??_);_(@_)"/>
    <numFmt numFmtId="196" formatCode="#,##0.0000_);[Red]\(#,##0.0000\)"/>
    <numFmt numFmtId="197" formatCode="_(* #,##0.0_);_(* \(#,##0.0\);_(* &quot;-&quot;??_);_(@_)"/>
    <numFmt numFmtId="198" formatCode="_(* #,##0.0000_);_(* \(#,##0.0000\);_(* &quot;-&quot;????_);_(@_)"/>
    <numFmt numFmtId="199" formatCode="_(* #,##0_);_(* \(#,##0\);_(* &quot;-&quot;??_);_(@_)"/>
    <numFmt numFmtId="200" formatCode="mm/dd/yy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_-* #,##0\ &quot;DM&quot;_-;\-* #,##0\ &quot;DM&quot;_-;_-* &quot;-&quot;\ &quot;DM&quot;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.00\ _D_M_-;\-* #,##0.00\ _D_M_-;_-* &quot;-&quot;??\ _D_M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&quot;£&quot;* #,##0.00_-;\-&quot;£&quot;* #,##0.00_-;_-&quot;£&quot;* &quot;-&quot;??_-;_-@_-"/>
    <numFmt numFmtId="218" formatCode="0.00000000"/>
    <numFmt numFmtId="219" formatCode="0.0000000"/>
    <numFmt numFmtId="220" formatCode="0.000000000"/>
    <numFmt numFmtId="221" formatCode="0.0000000000"/>
    <numFmt numFmtId="222" formatCode="0.00000000000"/>
    <numFmt numFmtId="223" formatCode="0.000000000000"/>
    <numFmt numFmtId="224" formatCode="0.0000000000000"/>
    <numFmt numFmtId="225" formatCode="yyyy"/>
    <numFmt numFmtId="226" formatCode="&quot;$&quot;#,##0"/>
    <numFmt numFmtId="227" formatCode="&quot;$&quot;#,##0.00"/>
    <numFmt numFmtId="228" formatCode="mmmm\ d"/>
    <numFmt numFmtId="229" formatCode="mmm\ d"/>
    <numFmt numFmtId="230" formatCode="mmm\-d\-yy"/>
    <numFmt numFmtId="231" formatCode="mmm\ \c\,yyyy"/>
    <numFmt numFmtId="232" formatCode="mmm\ d\,yyyy"/>
    <numFmt numFmtId="233" formatCode="yyyy\-mmm\-d"/>
    <numFmt numFmtId="234" formatCode="mmm"/>
    <numFmt numFmtId="235" formatCode="mmm\-d"/>
    <numFmt numFmtId="236" formatCode="#,##0.000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2"/>
      <color indexed="36"/>
      <name val="Mishawaka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Mishawaka"/>
      <family val="0"/>
    </font>
    <font>
      <sz val="10"/>
      <name val="MS Sans Serif"/>
      <family val="0"/>
    </font>
    <font>
      <sz val="12"/>
      <name val="Mishawaka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12"/>
      <name val="Arial Black"/>
      <family val="2"/>
    </font>
    <font>
      <sz val="10"/>
      <name val="Arial Black"/>
      <family val="2"/>
    </font>
    <font>
      <b/>
      <u val="single"/>
      <sz val="10"/>
      <name val="Arial"/>
      <family val="2"/>
    </font>
    <font>
      <sz val="7.75"/>
      <name val="Arial"/>
      <family val="2"/>
    </font>
    <font>
      <b/>
      <sz val="10"/>
      <color indexed="14"/>
      <name val="Arial"/>
      <family val="2"/>
    </font>
    <font>
      <b/>
      <sz val="8"/>
      <color indexed="10"/>
      <name val="Arial"/>
      <family val="2"/>
    </font>
    <font>
      <sz val="8.75"/>
      <name val="Arial"/>
      <family val="2"/>
    </font>
    <font>
      <sz val="9.75"/>
      <name val="Arial"/>
      <family val="0"/>
    </font>
    <font>
      <sz val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12"/>
      </left>
      <right style="thin">
        <color indexed="2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12"/>
      </top>
      <bottom style="thin">
        <color indexed="22"/>
      </bottom>
    </border>
    <border>
      <left style="thin">
        <color indexed="22"/>
      </left>
      <right style="medium">
        <color indexed="12"/>
      </right>
      <top style="medium">
        <color indexed="12"/>
      </top>
      <bottom style="thin">
        <color indexed="22"/>
      </bottom>
    </border>
    <border>
      <left style="medium">
        <color indexed="12"/>
      </left>
      <right style="thin">
        <color indexed="22"/>
      </right>
      <top style="thin">
        <color indexed="22"/>
      </top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12"/>
      </bottom>
    </border>
    <border>
      <left style="thin">
        <color indexed="22"/>
      </left>
      <right style="medium">
        <color indexed="12"/>
      </right>
      <top style="thin">
        <color indexed="2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04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3" borderId="0" xfId="0" applyFont="1" applyFill="1" applyAlignment="1">
      <alignment/>
    </xf>
    <xf numFmtId="2" fontId="4" fillId="3" borderId="0" xfId="0" applyNumberFormat="1" applyFont="1" applyFill="1" applyAlignment="1">
      <alignment/>
    </xf>
    <xf numFmtId="174" fontId="4" fillId="3" borderId="0" xfId="0" applyNumberFormat="1" applyFont="1" applyFill="1" applyAlignment="1">
      <alignment/>
    </xf>
    <xf numFmtId="173" fontId="4" fillId="3" borderId="0" xfId="0" applyNumberFormat="1" applyFont="1" applyFill="1" applyAlignment="1">
      <alignment/>
    </xf>
    <xf numFmtId="0" fontId="5" fillId="4" borderId="2" xfId="0" applyFont="1" applyFill="1" applyBorder="1" applyAlignment="1">
      <alignment horizontal="right"/>
    </xf>
    <xf numFmtId="15" fontId="5" fillId="4" borderId="3" xfId="0" applyNumberFormat="1" applyFont="1" applyFill="1" applyBorder="1" applyAlignment="1">
      <alignment horizontal="center"/>
    </xf>
    <xf numFmtId="227" fontId="5" fillId="4" borderId="4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15" fontId="5" fillId="4" borderId="6" xfId="0" applyNumberFormat="1" applyFont="1" applyFill="1" applyBorder="1" applyAlignment="1">
      <alignment horizontal="center"/>
    </xf>
    <xf numFmtId="227" fontId="5" fillId="4" borderId="7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1" fontId="15" fillId="2" borderId="0" xfId="15" applyFont="1" applyFill="1" applyBorder="1" applyAlignment="1">
      <alignment horizontal="right"/>
    </xf>
    <xf numFmtId="175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/>
    </xf>
    <xf numFmtId="0" fontId="2" fillId="2" borderId="8" xfId="0" applyFon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8" fillId="4" borderId="12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19" fillId="4" borderId="12" xfId="0" applyFont="1" applyFill="1" applyBorder="1" applyAlignment="1">
      <alignment horizontal="right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4" fillId="2" borderId="0" xfId="0" applyNumberFormat="1" applyFont="1" applyFill="1" applyAlignment="1">
      <alignment/>
    </xf>
    <xf numFmtId="174" fontId="4" fillId="2" borderId="0" xfId="0" applyNumberFormat="1" applyFont="1" applyFill="1" applyAlignment="1">
      <alignment/>
    </xf>
    <xf numFmtId="173" fontId="2" fillId="2" borderId="0" xfId="0" applyNumberFormat="1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174" fontId="6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173" fontId="2" fillId="3" borderId="0" xfId="15" applyNumberFormat="1" applyFont="1" applyFill="1" applyBorder="1" applyAlignment="1">
      <alignment horizontal="center"/>
    </xf>
    <xf numFmtId="171" fontId="3" fillId="3" borderId="0" xfId="15" applyFont="1" applyFill="1" applyBorder="1" applyAlignment="1">
      <alignment horizontal="right"/>
    </xf>
    <xf numFmtId="49" fontId="3" fillId="3" borderId="0" xfId="15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175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0" fontId="4" fillId="2" borderId="0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  <xf numFmtId="173" fontId="4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2" fontId="1" fillId="6" borderId="0" xfId="0" applyNumberFormat="1" applyFont="1" applyFill="1" applyAlignment="1">
      <alignment/>
    </xf>
    <xf numFmtId="0" fontId="4" fillId="3" borderId="0" xfId="0" applyFont="1" applyFill="1" applyBorder="1" applyAlignment="1">
      <alignment horizontal="center" vertical="center"/>
    </xf>
    <xf numFmtId="0" fontId="1" fillId="6" borderId="0" xfId="0" applyFont="1" applyFill="1" applyAlignment="1">
      <alignment/>
    </xf>
    <xf numFmtId="175" fontId="1" fillId="7" borderId="0" xfId="0" applyNumberFormat="1" applyFont="1" applyFill="1" applyAlignment="1">
      <alignment horizontal="center"/>
    </xf>
    <xf numFmtId="2" fontId="1" fillId="6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0" fontId="1" fillId="2" borderId="0" xfId="0" applyNumberFormat="1" applyFont="1" applyFill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14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center"/>
    </xf>
    <xf numFmtId="173" fontId="1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 horizontal="left"/>
    </xf>
    <xf numFmtId="10" fontId="5" fillId="3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3" fillId="8" borderId="19" xfId="0" applyFont="1" applyFill="1" applyBorder="1" applyAlignment="1">
      <alignment vertical="center"/>
    </xf>
    <xf numFmtId="0" fontId="0" fillId="8" borderId="20" xfId="0" applyFill="1" applyBorder="1" applyAlignment="1">
      <alignment horizontal="center" vertical="center"/>
    </xf>
    <xf numFmtId="0" fontId="3" fillId="8" borderId="20" xfId="0" applyFont="1" applyFill="1" applyBorder="1" applyAlignment="1">
      <alignment horizontal="right" vertical="center"/>
    </xf>
    <xf numFmtId="9" fontId="3" fillId="8" borderId="21" xfId="0" applyNumberFormat="1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3" fillId="8" borderId="0" xfId="0" applyFont="1" applyFill="1" applyBorder="1" applyAlignment="1">
      <alignment horizontal="right" vertical="center"/>
    </xf>
    <xf numFmtId="9" fontId="3" fillId="8" borderId="23" xfId="0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vertical="center"/>
    </xf>
    <xf numFmtId="0" fontId="0" fillId="8" borderId="25" xfId="0" applyFill="1" applyBorder="1" applyAlignment="1">
      <alignment horizontal="center" vertical="center"/>
    </xf>
    <xf numFmtId="0" fontId="3" fillId="8" borderId="25" xfId="0" applyFont="1" applyFill="1" applyBorder="1" applyAlignment="1">
      <alignment horizontal="right" vertical="center"/>
    </xf>
    <xf numFmtId="9" fontId="3" fillId="8" borderId="26" xfId="0" applyNumberFormat="1" applyFont="1" applyFill="1" applyBorder="1" applyAlignment="1">
      <alignment horizontal="center" vertical="center"/>
    </xf>
    <xf numFmtId="10" fontId="1" fillId="3" borderId="0" xfId="0" applyNumberFormat="1" applyFont="1" applyFill="1" applyAlignment="1">
      <alignment horizontal="left"/>
    </xf>
    <xf numFmtId="10" fontId="2" fillId="3" borderId="0" xfId="0" applyNumberFormat="1" applyFont="1" applyFill="1" applyAlignment="1">
      <alignment horizontal="center"/>
    </xf>
    <xf numFmtId="17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71" fontId="2" fillId="3" borderId="0" xfId="15" applyFont="1" applyFill="1" applyBorder="1" applyAlignment="1">
      <alignment horizontal="right"/>
    </xf>
    <xf numFmtId="173" fontId="2" fillId="2" borderId="8" xfId="15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1" fillId="0" borderId="0" xfId="0" applyNumberFormat="1" applyFont="1" applyAlignment="1">
      <alignment/>
    </xf>
  </cellXfs>
  <cellStyles count="39">
    <cellStyle name="Normal" xfId="0"/>
    <cellStyle name="Comma" xfId="15"/>
    <cellStyle name="Comma [0]" xfId="16"/>
    <cellStyle name="Comma [0]_Stock-Plot.xls Chart 1" xfId="17"/>
    <cellStyle name="Comma [0]_Stock-Plot.xls Chart 2" xfId="18"/>
    <cellStyle name="Comma [0]_Stock-Plot.xls Chart 3" xfId="19"/>
    <cellStyle name="Comma [0]_Stock-Plot.xls Chart 4" xfId="20"/>
    <cellStyle name="Comma [0]_Stock-Plot.xls Chart 5" xfId="21"/>
    <cellStyle name="Comma_Stock-Plot.xls Chart 1" xfId="22"/>
    <cellStyle name="Comma_Stock-Plot.xls Chart 2" xfId="23"/>
    <cellStyle name="Comma_Stock-Plot.xls Chart 3" xfId="24"/>
    <cellStyle name="Comma_Stock-Plot.xls Chart 4" xfId="25"/>
    <cellStyle name="Comma_Stock-Plot.xls Chart 5" xfId="26"/>
    <cellStyle name="Comma0" xfId="27"/>
    <cellStyle name="Currency" xfId="28"/>
    <cellStyle name="Currency [0]" xfId="29"/>
    <cellStyle name="Currency [0]_Stock-Plot.xls Chart 1" xfId="30"/>
    <cellStyle name="Currency [0]_Stock-Plot.xls Chart 2" xfId="31"/>
    <cellStyle name="Currency [0]_Stock-Plot.xls Chart 3" xfId="32"/>
    <cellStyle name="Currency [0]_Stock-Plot.xls Chart 4" xfId="33"/>
    <cellStyle name="Currency [0]_Stock-Plot.xls Chart 5" xfId="34"/>
    <cellStyle name="Currency_Stock-Plot.xls Chart 1" xfId="35"/>
    <cellStyle name="Currency_Stock-Plot.xls Chart 2" xfId="36"/>
    <cellStyle name="Currency_Stock-Plot.xls Chart 3" xfId="37"/>
    <cellStyle name="Currency_Stock-Plot.xls Chart 4" xfId="38"/>
    <cellStyle name="Currency_Stock-Plot.xls Chart 5" xfId="39"/>
    <cellStyle name="Currency0" xfId="40"/>
    <cellStyle name="Date" xfId="41"/>
    <cellStyle name="Fixed" xfId="42"/>
    <cellStyle name="Followed Hyperlink" xfId="43"/>
    <cellStyle name="Heading 1" xfId="44"/>
    <cellStyle name="Heading 2" xfId="45"/>
    <cellStyle name="Hyperlink" xfId="46"/>
    <cellStyle name="Hyperlink_VDX-Plot.xls Chart 1" xfId="47"/>
    <cellStyle name="Hyperlink_VDX-Plot.xls Chart 3" xfId="48"/>
    <cellStyle name="Normal_adx-stuff" xfId="49"/>
    <cellStyle name="Normal_Retriever_Zdlt" xfId="50"/>
    <cellStyle name="Percent" xfId="51"/>
    <cellStyle name="Total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1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Data!$N$5</c:f>
              <c:strCache>
                <c:ptCount val="1"/>
                <c:pt idx="0">
                  <c:v>DOW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Data!$R$7:$R$1000</c:f>
              <c:strCache>
                <c:ptCount val="994"/>
                <c:pt idx="0">
                  <c:v>36971</c:v>
                </c:pt>
                <c:pt idx="1">
                  <c:v>36972</c:v>
                </c:pt>
                <c:pt idx="2">
                  <c:v>36973</c:v>
                </c:pt>
                <c:pt idx="3">
                  <c:v>36976</c:v>
                </c:pt>
                <c:pt idx="4">
                  <c:v>36977</c:v>
                </c:pt>
                <c:pt idx="5">
                  <c:v>36978</c:v>
                </c:pt>
                <c:pt idx="6">
                  <c:v>36979</c:v>
                </c:pt>
                <c:pt idx="7">
                  <c:v>36980</c:v>
                </c:pt>
                <c:pt idx="8">
                  <c:v>36983</c:v>
                </c:pt>
                <c:pt idx="9">
                  <c:v>36984</c:v>
                </c:pt>
                <c:pt idx="10">
                  <c:v>36985</c:v>
                </c:pt>
                <c:pt idx="11">
                  <c:v>36986</c:v>
                </c:pt>
                <c:pt idx="12">
                  <c:v>36987</c:v>
                </c:pt>
                <c:pt idx="13">
                  <c:v>36990</c:v>
                </c:pt>
                <c:pt idx="14">
                  <c:v>36991</c:v>
                </c:pt>
                <c:pt idx="15">
                  <c:v>36992</c:v>
                </c:pt>
                <c:pt idx="16">
                  <c:v>36993</c:v>
                </c:pt>
                <c:pt idx="17">
                  <c:v>36997</c:v>
                </c:pt>
                <c:pt idx="18">
                  <c:v>36998</c:v>
                </c:pt>
                <c:pt idx="19">
                  <c:v>36999</c:v>
                </c:pt>
                <c:pt idx="20">
                  <c:v>37000</c:v>
                </c:pt>
                <c:pt idx="21">
                  <c:v>37001</c:v>
                </c:pt>
                <c:pt idx="22">
                  <c:v>37004</c:v>
                </c:pt>
                <c:pt idx="23">
                  <c:v>37005</c:v>
                </c:pt>
                <c:pt idx="24">
                  <c:v>37006</c:v>
                </c:pt>
                <c:pt idx="25">
                  <c:v>37007</c:v>
                </c:pt>
                <c:pt idx="26">
                  <c:v>37008</c:v>
                </c:pt>
                <c:pt idx="27">
                  <c:v>37011</c:v>
                </c:pt>
                <c:pt idx="28">
                  <c:v>37012</c:v>
                </c:pt>
                <c:pt idx="29">
                  <c:v>37013</c:v>
                </c:pt>
                <c:pt idx="30">
                  <c:v>37014</c:v>
                </c:pt>
                <c:pt idx="31">
                  <c:v>37015</c:v>
                </c:pt>
                <c:pt idx="32">
                  <c:v>37018</c:v>
                </c:pt>
                <c:pt idx="33">
                  <c:v>37019</c:v>
                </c:pt>
                <c:pt idx="34">
                  <c:v>37020</c:v>
                </c:pt>
                <c:pt idx="35">
                  <c:v>37021</c:v>
                </c:pt>
                <c:pt idx="36">
                  <c:v>37022</c:v>
                </c:pt>
                <c:pt idx="37">
                  <c:v>37025</c:v>
                </c:pt>
                <c:pt idx="38">
                  <c:v>37026</c:v>
                </c:pt>
                <c:pt idx="39">
                  <c:v>37027</c:v>
                </c:pt>
                <c:pt idx="40">
                  <c:v>37028</c:v>
                </c:pt>
                <c:pt idx="41">
                  <c:v>37029</c:v>
                </c:pt>
                <c:pt idx="42">
                  <c:v>37032</c:v>
                </c:pt>
                <c:pt idx="43">
                  <c:v>37033</c:v>
                </c:pt>
                <c:pt idx="44">
                  <c:v>37034</c:v>
                </c:pt>
                <c:pt idx="45">
                  <c:v>37035</c:v>
                </c:pt>
                <c:pt idx="46">
                  <c:v>37036</c:v>
                </c:pt>
                <c:pt idx="47">
                  <c:v>37040</c:v>
                </c:pt>
                <c:pt idx="48">
                  <c:v>37041</c:v>
                </c:pt>
                <c:pt idx="49">
                  <c:v>37042</c:v>
                </c:pt>
                <c:pt idx="50">
                  <c:v>37043</c:v>
                </c:pt>
                <c:pt idx="51">
                  <c:v>37046</c:v>
                </c:pt>
                <c:pt idx="52">
                  <c:v>37047</c:v>
                </c:pt>
                <c:pt idx="53">
                  <c:v>37048</c:v>
                </c:pt>
                <c:pt idx="54">
                  <c:v>37049</c:v>
                </c:pt>
                <c:pt idx="55">
                  <c:v>37050</c:v>
                </c:pt>
                <c:pt idx="56">
                  <c:v>37053</c:v>
                </c:pt>
                <c:pt idx="57">
                  <c:v>37054</c:v>
                </c:pt>
                <c:pt idx="58">
                  <c:v>37055</c:v>
                </c:pt>
                <c:pt idx="59">
                  <c:v>37056</c:v>
                </c:pt>
                <c:pt idx="60">
                  <c:v>37057</c:v>
                </c:pt>
                <c:pt idx="61">
                  <c:v>37060</c:v>
                </c:pt>
                <c:pt idx="62">
                  <c:v>37061</c:v>
                </c:pt>
                <c:pt idx="63">
                  <c:v>37062</c:v>
                </c:pt>
                <c:pt idx="64">
                  <c:v>37063</c:v>
                </c:pt>
                <c:pt idx="65">
                  <c:v>37064</c:v>
                </c:pt>
                <c:pt idx="66">
                  <c:v>37067</c:v>
                </c:pt>
                <c:pt idx="67">
                  <c:v>37068</c:v>
                </c:pt>
                <c:pt idx="68">
                  <c:v>37069</c:v>
                </c:pt>
                <c:pt idx="69">
                  <c:v>37070</c:v>
                </c:pt>
                <c:pt idx="70">
                  <c:v>37071</c:v>
                </c:pt>
                <c:pt idx="71">
                  <c:v>37074</c:v>
                </c:pt>
                <c:pt idx="72">
                  <c:v>37075</c:v>
                </c:pt>
                <c:pt idx="73">
                  <c:v>37077</c:v>
                </c:pt>
                <c:pt idx="74">
                  <c:v>37078</c:v>
                </c:pt>
                <c:pt idx="75">
                  <c:v>37081</c:v>
                </c:pt>
                <c:pt idx="76">
                  <c:v>37082</c:v>
                </c:pt>
                <c:pt idx="77">
                  <c:v>37083</c:v>
                </c:pt>
                <c:pt idx="78">
                  <c:v>37084</c:v>
                </c:pt>
                <c:pt idx="79">
                  <c:v>37085</c:v>
                </c:pt>
                <c:pt idx="80">
                  <c:v>37088</c:v>
                </c:pt>
                <c:pt idx="81">
                  <c:v>37089</c:v>
                </c:pt>
                <c:pt idx="82">
                  <c:v>37090</c:v>
                </c:pt>
                <c:pt idx="83">
                  <c:v>37091</c:v>
                </c:pt>
                <c:pt idx="84">
                  <c:v>37092</c:v>
                </c:pt>
                <c:pt idx="85">
                  <c:v>37095</c:v>
                </c:pt>
                <c:pt idx="86">
                  <c:v>37096</c:v>
                </c:pt>
                <c:pt idx="87">
                  <c:v>37097</c:v>
                </c:pt>
                <c:pt idx="88">
                  <c:v>37098</c:v>
                </c:pt>
                <c:pt idx="89">
                  <c:v>37099</c:v>
                </c:pt>
                <c:pt idx="90">
                  <c:v>37102</c:v>
                </c:pt>
                <c:pt idx="91">
                  <c:v>37103</c:v>
                </c:pt>
                <c:pt idx="92">
                  <c:v>37104</c:v>
                </c:pt>
                <c:pt idx="93">
                  <c:v>37105</c:v>
                </c:pt>
                <c:pt idx="94">
                  <c:v>37106</c:v>
                </c:pt>
                <c:pt idx="95">
                  <c:v>37109</c:v>
                </c:pt>
                <c:pt idx="96">
                  <c:v>37110</c:v>
                </c:pt>
                <c:pt idx="97">
                  <c:v>37111</c:v>
                </c:pt>
                <c:pt idx="98">
                  <c:v>37112</c:v>
                </c:pt>
                <c:pt idx="99">
                  <c:v>37113</c:v>
                </c:pt>
                <c:pt idx="100">
                  <c:v>37116</c:v>
                </c:pt>
                <c:pt idx="101">
                  <c:v>37117</c:v>
                </c:pt>
                <c:pt idx="102">
                  <c:v>37118</c:v>
                </c:pt>
                <c:pt idx="103">
                  <c:v>37119</c:v>
                </c:pt>
                <c:pt idx="104">
                  <c:v>37120</c:v>
                </c:pt>
                <c:pt idx="105">
                  <c:v>37123</c:v>
                </c:pt>
                <c:pt idx="106">
                  <c:v>37124</c:v>
                </c:pt>
                <c:pt idx="107">
                  <c:v>37125</c:v>
                </c:pt>
                <c:pt idx="108">
                  <c:v>37126</c:v>
                </c:pt>
                <c:pt idx="109">
                  <c:v>37127</c:v>
                </c:pt>
                <c:pt idx="110">
                  <c:v>37130</c:v>
                </c:pt>
                <c:pt idx="111">
                  <c:v>37131</c:v>
                </c:pt>
                <c:pt idx="112">
                  <c:v>37132</c:v>
                </c:pt>
                <c:pt idx="113">
                  <c:v>37133</c:v>
                </c:pt>
                <c:pt idx="114">
                  <c:v>37134</c:v>
                </c:pt>
                <c:pt idx="115">
                  <c:v>37138</c:v>
                </c:pt>
                <c:pt idx="116">
                  <c:v>37139</c:v>
                </c:pt>
                <c:pt idx="117">
                  <c:v>37140</c:v>
                </c:pt>
                <c:pt idx="118">
                  <c:v>37141</c:v>
                </c:pt>
                <c:pt idx="119">
                  <c:v>37144</c:v>
                </c:pt>
                <c:pt idx="120">
                  <c:v>37151</c:v>
                </c:pt>
                <c:pt idx="121">
                  <c:v>37152</c:v>
                </c:pt>
                <c:pt idx="122">
                  <c:v>37153</c:v>
                </c:pt>
                <c:pt idx="123">
                  <c:v>37154</c:v>
                </c:pt>
                <c:pt idx="124">
                  <c:v>37155</c:v>
                </c:pt>
                <c:pt idx="125">
                  <c:v>37158</c:v>
                </c:pt>
                <c:pt idx="126">
                  <c:v>37159</c:v>
                </c:pt>
                <c:pt idx="127">
                  <c:v>37160</c:v>
                </c:pt>
                <c:pt idx="128">
                  <c:v>37161</c:v>
                </c:pt>
                <c:pt idx="129">
                  <c:v>37162</c:v>
                </c:pt>
                <c:pt idx="130">
                  <c:v>37165</c:v>
                </c:pt>
                <c:pt idx="131">
                  <c:v>37166</c:v>
                </c:pt>
                <c:pt idx="132">
                  <c:v>37167</c:v>
                </c:pt>
                <c:pt idx="133">
                  <c:v>37168</c:v>
                </c:pt>
                <c:pt idx="134">
                  <c:v>37169</c:v>
                </c:pt>
                <c:pt idx="135">
                  <c:v>37172</c:v>
                </c:pt>
                <c:pt idx="136">
                  <c:v>37173</c:v>
                </c:pt>
                <c:pt idx="137">
                  <c:v>37174</c:v>
                </c:pt>
                <c:pt idx="138">
                  <c:v>37175</c:v>
                </c:pt>
                <c:pt idx="139">
                  <c:v>37176</c:v>
                </c:pt>
                <c:pt idx="140">
                  <c:v>37179</c:v>
                </c:pt>
                <c:pt idx="141">
                  <c:v>37180</c:v>
                </c:pt>
                <c:pt idx="142">
                  <c:v>37181</c:v>
                </c:pt>
                <c:pt idx="143">
                  <c:v>37182</c:v>
                </c:pt>
                <c:pt idx="144">
                  <c:v>37183</c:v>
                </c:pt>
                <c:pt idx="145">
                  <c:v>37186</c:v>
                </c:pt>
                <c:pt idx="146">
                  <c:v>37187</c:v>
                </c:pt>
                <c:pt idx="147">
                  <c:v>37188</c:v>
                </c:pt>
                <c:pt idx="148">
                  <c:v>37189</c:v>
                </c:pt>
                <c:pt idx="149">
                  <c:v>37190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  <c:pt idx="154">
                  <c:v>37197</c:v>
                </c:pt>
                <c:pt idx="155">
                  <c:v>37200</c:v>
                </c:pt>
                <c:pt idx="156">
                  <c:v>37201</c:v>
                </c:pt>
                <c:pt idx="157">
                  <c:v>37202</c:v>
                </c:pt>
                <c:pt idx="158">
                  <c:v>37203</c:v>
                </c:pt>
                <c:pt idx="159">
                  <c:v>37204</c:v>
                </c:pt>
                <c:pt idx="160">
                  <c:v>37207</c:v>
                </c:pt>
                <c:pt idx="161">
                  <c:v>37208</c:v>
                </c:pt>
                <c:pt idx="162">
                  <c:v>37209</c:v>
                </c:pt>
                <c:pt idx="163">
                  <c:v>37210</c:v>
                </c:pt>
                <c:pt idx="164">
                  <c:v>37211</c:v>
                </c:pt>
                <c:pt idx="165">
                  <c:v>37214</c:v>
                </c:pt>
                <c:pt idx="166">
                  <c:v>37215</c:v>
                </c:pt>
                <c:pt idx="167">
                  <c:v>37216</c:v>
                </c:pt>
                <c:pt idx="168">
                  <c:v>37218</c:v>
                </c:pt>
                <c:pt idx="169">
                  <c:v>37221</c:v>
                </c:pt>
                <c:pt idx="170">
                  <c:v>37222</c:v>
                </c:pt>
                <c:pt idx="171">
                  <c:v>37223</c:v>
                </c:pt>
                <c:pt idx="172">
                  <c:v>37224</c:v>
                </c:pt>
                <c:pt idx="173">
                  <c:v>37225</c:v>
                </c:pt>
                <c:pt idx="174">
                  <c:v>37228</c:v>
                </c:pt>
                <c:pt idx="175">
                  <c:v>37229</c:v>
                </c:pt>
                <c:pt idx="176">
                  <c:v>37230</c:v>
                </c:pt>
                <c:pt idx="177">
                  <c:v>37231</c:v>
                </c:pt>
                <c:pt idx="178">
                  <c:v>37232</c:v>
                </c:pt>
                <c:pt idx="179">
                  <c:v>37235</c:v>
                </c:pt>
                <c:pt idx="180">
                  <c:v>37236</c:v>
                </c:pt>
                <c:pt idx="181">
                  <c:v>37237</c:v>
                </c:pt>
                <c:pt idx="182">
                  <c:v>37238</c:v>
                </c:pt>
                <c:pt idx="183">
                  <c:v>37239</c:v>
                </c:pt>
                <c:pt idx="184">
                  <c:v>37242</c:v>
                </c:pt>
                <c:pt idx="185">
                  <c:v>37243</c:v>
                </c:pt>
                <c:pt idx="186">
                  <c:v>37244</c:v>
                </c:pt>
                <c:pt idx="187">
                  <c:v>37245</c:v>
                </c:pt>
                <c:pt idx="188">
                  <c:v>37246</c:v>
                </c:pt>
                <c:pt idx="189">
                  <c:v>37249</c:v>
                </c:pt>
                <c:pt idx="190">
                  <c:v>37251</c:v>
                </c:pt>
                <c:pt idx="191">
                  <c:v>37252</c:v>
                </c:pt>
                <c:pt idx="192">
                  <c:v>37253</c:v>
                </c:pt>
                <c:pt idx="193">
                  <c:v>37256</c:v>
                </c:pt>
                <c:pt idx="194">
                  <c:v>37258</c:v>
                </c:pt>
                <c:pt idx="195">
                  <c:v>37259</c:v>
                </c:pt>
                <c:pt idx="196">
                  <c:v>37260</c:v>
                </c:pt>
                <c:pt idx="197">
                  <c:v>37263</c:v>
                </c:pt>
                <c:pt idx="198">
                  <c:v>37264</c:v>
                </c:pt>
                <c:pt idx="199">
                  <c:v>37265</c:v>
                </c:pt>
                <c:pt idx="200">
                  <c:v>37266</c:v>
                </c:pt>
                <c:pt idx="201">
                  <c:v>37267</c:v>
                </c:pt>
                <c:pt idx="202">
                  <c:v>37270</c:v>
                </c:pt>
                <c:pt idx="203">
                  <c:v>37271</c:v>
                </c:pt>
                <c:pt idx="204">
                  <c:v>37272</c:v>
                </c:pt>
                <c:pt idx="205">
                  <c:v>37273</c:v>
                </c:pt>
                <c:pt idx="206">
                  <c:v>37274</c:v>
                </c:pt>
                <c:pt idx="207">
                  <c:v>37278</c:v>
                </c:pt>
                <c:pt idx="208">
                  <c:v>37279</c:v>
                </c:pt>
                <c:pt idx="209">
                  <c:v>37280</c:v>
                </c:pt>
                <c:pt idx="210">
                  <c:v>37281</c:v>
                </c:pt>
                <c:pt idx="211">
                  <c:v>37284</c:v>
                </c:pt>
                <c:pt idx="212">
                  <c:v>37285</c:v>
                </c:pt>
                <c:pt idx="213">
                  <c:v>37286</c:v>
                </c:pt>
                <c:pt idx="214">
                  <c:v>37287</c:v>
                </c:pt>
                <c:pt idx="215">
                  <c:v>37288</c:v>
                </c:pt>
                <c:pt idx="216">
                  <c:v>37291</c:v>
                </c:pt>
                <c:pt idx="217">
                  <c:v>37292</c:v>
                </c:pt>
                <c:pt idx="218">
                  <c:v>37293</c:v>
                </c:pt>
                <c:pt idx="219">
                  <c:v>37294</c:v>
                </c:pt>
                <c:pt idx="220">
                  <c:v>37295</c:v>
                </c:pt>
                <c:pt idx="221">
                  <c:v>37298</c:v>
                </c:pt>
                <c:pt idx="222">
                  <c:v>37299</c:v>
                </c:pt>
                <c:pt idx="223">
                  <c:v>37300</c:v>
                </c:pt>
                <c:pt idx="224">
                  <c:v>37301</c:v>
                </c:pt>
                <c:pt idx="225">
                  <c:v>37302</c:v>
                </c:pt>
                <c:pt idx="226">
                  <c:v>37306</c:v>
                </c:pt>
                <c:pt idx="227">
                  <c:v>37307</c:v>
                </c:pt>
                <c:pt idx="228">
                  <c:v>37308</c:v>
                </c:pt>
                <c:pt idx="229">
                  <c:v>37309</c:v>
                </c:pt>
                <c:pt idx="230">
                  <c:v>37312</c:v>
                </c:pt>
                <c:pt idx="231">
                  <c:v>37313</c:v>
                </c:pt>
                <c:pt idx="232">
                  <c:v>37314</c:v>
                </c:pt>
                <c:pt idx="233">
                  <c:v>37315</c:v>
                </c:pt>
                <c:pt idx="234">
                  <c:v>37316</c:v>
                </c:pt>
                <c:pt idx="235">
                  <c:v>37319</c:v>
                </c:pt>
                <c:pt idx="236">
                  <c:v>37320</c:v>
                </c:pt>
                <c:pt idx="237">
                  <c:v>37321</c:v>
                </c:pt>
                <c:pt idx="238">
                  <c:v>37322</c:v>
                </c:pt>
                <c:pt idx="239">
                  <c:v>37323</c:v>
                </c:pt>
                <c:pt idx="240">
                  <c:v>37326</c:v>
                </c:pt>
                <c:pt idx="241">
                  <c:v>37327</c:v>
                </c:pt>
                <c:pt idx="242">
                  <c:v>37328</c:v>
                </c:pt>
                <c:pt idx="243">
                  <c:v>37329</c:v>
                </c:pt>
                <c:pt idx="244">
                  <c:v>37330</c:v>
                </c:pt>
                <c:pt idx="245">
                  <c:v>37333</c:v>
                </c:pt>
                <c:pt idx="246">
                  <c:v>37334</c:v>
                </c:pt>
                <c:pt idx="247">
                  <c:v>37335</c:v>
                </c:pt>
                <c:pt idx="248">
                  <c:v>37336</c:v>
                </c:pt>
                <c:pt idx="249">
                  <c:v>37337</c:v>
                </c:pt>
                <c:pt idx="250">
                  <c:v>37340</c:v>
                </c:pt>
                <c:pt idx="251">
                  <c:v>37341</c:v>
                </c:pt>
                <c:pt idx="252">
                  <c:v>37342</c:v>
                </c:pt>
                <c:pt idx="253">
                  <c:v>37343</c:v>
                </c:pt>
                <c:pt idx="254">
                  <c:v>37347</c:v>
                </c:pt>
                <c:pt idx="255">
                  <c:v>37348</c:v>
                </c:pt>
                <c:pt idx="256">
                  <c:v>37349</c:v>
                </c:pt>
                <c:pt idx="257">
                  <c:v>37350</c:v>
                </c:pt>
                <c:pt idx="258">
                  <c:v>37351</c:v>
                </c:pt>
                <c:pt idx="259">
                  <c:v>37354</c:v>
                </c:pt>
                <c:pt idx="260">
                  <c:v>37355</c:v>
                </c:pt>
                <c:pt idx="261">
                  <c:v>37356</c:v>
                </c:pt>
                <c:pt idx="262">
                  <c:v>37357</c:v>
                </c:pt>
                <c:pt idx="263">
                  <c:v>37358</c:v>
                </c:pt>
                <c:pt idx="264">
                  <c:v>37361</c:v>
                </c:pt>
                <c:pt idx="265">
                  <c:v>37362</c:v>
                </c:pt>
                <c:pt idx="266">
                  <c:v>37363</c:v>
                </c:pt>
                <c:pt idx="267">
                  <c:v>37364</c:v>
                </c:pt>
                <c:pt idx="268">
                  <c:v>37365</c:v>
                </c:pt>
                <c:pt idx="269">
                  <c:v>37368</c:v>
                </c:pt>
                <c:pt idx="270">
                  <c:v>37369</c:v>
                </c:pt>
                <c:pt idx="271">
                  <c:v>37370</c:v>
                </c:pt>
                <c:pt idx="272">
                  <c:v>37371</c:v>
                </c:pt>
                <c:pt idx="273">
                  <c:v>37372</c:v>
                </c:pt>
                <c:pt idx="274">
                  <c:v>37375</c:v>
                </c:pt>
                <c:pt idx="275">
                  <c:v>37376</c:v>
                </c:pt>
                <c:pt idx="276">
                  <c:v>37377</c:v>
                </c:pt>
                <c:pt idx="277">
                  <c:v>37378</c:v>
                </c:pt>
                <c:pt idx="278">
                  <c:v>37379</c:v>
                </c:pt>
                <c:pt idx="279">
                  <c:v>37382</c:v>
                </c:pt>
                <c:pt idx="280">
                  <c:v>37383</c:v>
                </c:pt>
                <c:pt idx="281">
                  <c:v>37384</c:v>
                </c:pt>
                <c:pt idx="282">
                  <c:v>37385</c:v>
                </c:pt>
                <c:pt idx="283">
                  <c:v>37386</c:v>
                </c:pt>
                <c:pt idx="284">
                  <c:v>37389</c:v>
                </c:pt>
                <c:pt idx="285">
                  <c:v>37390</c:v>
                </c:pt>
                <c:pt idx="286">
                  <c:v>37391</c:v>
                </c:pt>
                <c:pt idx="287">
                  <c:v>37392</c:v>
                </c:pt>
                <c:pt idx="288">
                  <c:v>37393</c:v>
                </c:pt>
                <c:pt idx="289">
                  <c:v>37396</c:v>
                </c:pt>
                <c:pt idx="290">
                  <c:v>37397</c:v>
                </c:pt>
                <c:pt idx="291">
                  <c:v>37398</c:v>
                </c:pt>
                <c:pt idx="292">
                  <c:v>37399</c:v>
                </c:pt>
                <c:pt idx="293">
                  <c:v>37400</c:v>
                </c:pt>
                <c:pt idx="294">
                  <c:v>37404</c:v>
                </c:pt>
                <c:pt idx="295">
                  <c:v>37405</c:v>
                </c:pt>
                <c:pt idx="296">
                  <c:v>37406</c:v>
                </c:pt>
                <c:pt idx="297">
                  <c:v>37407</c:v>
                </c:pt>
                <c:pt idx="298">
                  <c:v>37410</c:v>
                </c:pt>
                <c:pt idx="299">
                  <c:v>37411</c:v>
                </c:pt>
                <c:pt idx="300">
                  <c:v>37412</c:v>
                </c:pt>
                <c:pt idx="301">
                  <c:v>37413</c:v>
                </c:pt>
                <c:pt idx="302">
                  <c:v>37414</c:v>
                </c:pt>
                <c:pt idx="303">
                  <c:v>37417</c:v>
                </c:pt>
                <c:pt idx="304">
                  <c:v>37418</c:v>
                </c:pt>
                <c:pt idx="305">
                  <c:v>37419</c:v>
                </c:pt>
                <c:pt idx="306">
                  <c:v>37420</c:v>
                </c:pt>
                <c:pt idx="307">
                  <c:v>37421</c:v>
                </c:pt>
                <c:pt idx="308">
                  <c:v>37424</c:v>
                </c:pt>
                <c:pt idx="309">
                  <c:v>37425</c:v>
                </c:pt>
                <c:pt idx="310">
                  <c:v>37426</c:v>
                </c:pt>
                <c:pt idx="311">
                  <c:v>37427</c:v>
                </c:pt>
                <c:pt idx="312">
                  <c:v>37428</c:v>
                </c:pt>
                <c:pt idx="313">
                  <c:v>37431</c:v>
                </c:pt>
                <c:pt idx="314">
                  <c:v>37432</c:v>
                </c:pt>
                <c:pt idx="315">
                  <c:v>37433</c:v>
                </c:pt>
                <c:pt idx="316">
                  <c:v>37434</c:v>
                </c:pt>
                <c:pt idx="317">
                  <c:v>37435</c:v>
                </c:pt>
                <c:pt idx="318">
                  <c:v>37438</c:v>
                </c:pt>
                <c:pt idx="319">
                  <c:v>37439</c:v>
                </c:pt>
                <c:pt idx="320">
                  <c:v>37440</c:v>
                </c:pt>
                <c:pt idx="321">
                  <c:v>37442</c:v>
                </c:pt>
                <c:pt idx="322">
                  <c:v>37445</c:v>
                </c:pt>
                <c:pt idx="323">
                  <c:v>37446</c:v>
                </c:pt>
                <c:pt idx="324">
                  <c:v>37447</c:v>
                </c:pt>
                <c:pt idx="325">
                  <c:v>37448</c:v>
                </c:pt>
                <c:pt idx="326">
                  <c:v>37449</c:v>
                </c:pt>
                <c:pt idx="327">
                  <c:v>37452</c:v>
                </c:pt>
                <c:pt idx="328">
                  <c:v>37453</c:v>
                </c:pt>
                <c:pt idx="329">
                  <c:v>37454</c:v>
                </c:pt>
                <c:pt idx="330">
                  <c:v>37455</c:v>
                </c:pt>
                <c:pt idx="331">
                  <c:v>37456</c:v>
                </c:pt>
                <c:pt idx="332">
                  <c:v>37459</c:v>
                </c:pt>
                <c:pt idx="333">
                  <c:v>37460</c:v>
                </c:pt>
                <c:pt idx="334">
                  <c:v>37461</c:v>
                </c:pt>
                <c:pt idx="335">
                  <c:v>37462</c:v>
                </c:pt>
                <c:pt idx="336">
                  <c:v>37463</c:v>
                </c:pt>
                <c:pt idx="337">
                  <c:v>37466</c:v>
                </c:pt>
                <c:pt idx="338">
                  <c:v>37467</c:v>
                </c:pt>
                <c:pt idx="339">
                  <c:v>37468</c:v>
                </c:pt>
                <c:pt idx="340">
                  <c:v>37469</c:v>
                </c:pt>
                <c:pt idx="341">
                  <c:v>37470</c:v>
                </c:pt>
                <c:pt idx="342">
                  <c:v>37473</c:v>
                </c:pt>
                <c:pt idx="343">
                  <c:v>37474</c:v>
                </c:pt>
                <c:pt idx="344">
                  <c:v>37475</c:v>
                </c:pt>
                <c:pt idx="345">
                  <c:v>37476</c:v>
                </c:pt>
                <c:pt idx="346">
                  <c:v>37477</c:v>
                </c:pt>
                <c:pt idx="347">
                  <c:v>37480</c:v>
                </c:pt>
                <c:pt idx="348">
                  <c:v>37481</c:v>
                </c:pt>
                <c:pt idx="349">
                  <c:v>37482</c:v>
                </c:pt>
                <c:pt idx="350">
                  <c:v>37483</c:v>
                </c:pt>
                <c:pt idx="351">
                  <c:v>37484</c:v>
                </c:pt>
                <c:pt idx="352">
                  <c:v>37487</c:v>
                </c:pt>
                <c:pt idx="353">
                  <c:v>37488</c:v>
                </c:pt>
                <c:pt idx="354">
                  <c:v>37489</c:v>
                </c:pt>
                <c:pt idx="355">
                  <c:v>37490</c:v>
                </c:pt>
                <c:pt idx="356">
                  <c:v>37491</c:v>
                </c:pt>
                <c:pt idx="357">
                  <c:v>37494</c:v>
                </c:pt>
                <c:pt idx="358">
                  <c:v>37495</c:v>
                </c:pt>
                <c:pt idx="359">
                  <c:v>37496</c:v>
                </c:pt>
                <c:pt idx="360">
                  <c:v>37497</c:v>
                </c:pt>
                <c:pt idx="361">
                  <c:v>37498</c:v>
                </c:pt>
                <c:pt idx="362">
                  <c:v>37502</c:v>
                </c:pt>
                <c:pt idx="363">
                  <c:v>37503</c:v>
                </c:pt>
                <c:pt idx="364">
                  <c:v>37504</c:v>
                </c:pt>
                <c:pt idx="365">
                  <c:v>37505</c:v>
                </c:pt>
                <c:pt idx="366">
                  <c:v>37508</c:v>
                </c:pt>
                <c:pt idx="367">
                  <c:v>37509</c:v>
                </c:pt>
                <c:pt idx="368">
                  <c:v>37510</c:v>
                </c:pt>
                <c:pt idx="369">
                  <c:v>37511</c:v>
                </c:pt>
                <c:pt idx="370">
                  <c:v>37512</c:v>
                </c:pt>
                <c:pt idx="371">
                  <c:v>37515</c:v>
                </c:pt>
                <c:pt idx="372">
                  <c:v>37516</c:v>
                </c:pt>
                <c:pt idx="373">
                  <c:v>37517</c:v>
                </c:pt>
                <c:pt idx="374">
                  <c:v>37518</c:v>
                </c:pt>
                <c:pt idx="375">
                  <c:v>37519</c:v>
                </c:pt>
                <c:pt idx="376">
                  <c:v>37522</c:v>
                </c:pt>
                <c:pt idx="377">
                  <c:v>37523</c:v>
                </c:pt>
                <c:pt idx="378">
                  <c:v>37524</c:v>
                </c:pt>
                <c:pt idx="379">
                  <c:v>37525</c:v>
                </c:pt>
                <c:pt idx="380">
                  <c:v>37526</c:v>
                </c:pt>
                <c:pt idx="381">
                  <c:v>37529</c:v>
                </c:pt>
                <c:pt idx="382">
                  <c:v>37530</c:v>
                </c:pt>
                <c:pt idx="383">
                  <c:v>37531</c:v>
                </c:pt>
                <c:pt idx="384">
                  <c:v>37532</c:v>
                </c:pt>
                <c:pt idx="385">
                  <c:v>37533</c:v>
                </c:pt>
                <c:pt idx="386">
                  <c:v>37536</c:v>
                </c:pt>
                <c:pt idx="387">
                  <c:v>37537</c:v>
                </c:pt>
                <c:pt idx="388">
                  <c:v>37538</c:v>
                </c:pt>
                <c:pt idx="389">
                  <c:v>37539</c:v>
                </c:pt>
                <c:pt idx="390">
                  <c:v>37540</c:v>
                </c:pt>
                <c:pt idx="391">
                  <c:v>37543</c:v>
                </c:pt>
                <c:pt idx="392">
                  <c:v>37544</c:v>
                </c:pt>
                <c:pt idx="393">
                  <c:v>37545</c:v>
                </c:pt>
                <c:pt idx="394">
                  <c:v>37546</c:v>
                </c:pt>
                <c:pt idx="395">
                  <c:v>37547</c:v>
                </c:pt>
                <c:pt idx="396">
                  <c:v>37550</c:v>
                </c:pt>
                <c:pt idx="397">
                  <c:v>37551</c:v>
                </c:pt>
                <c:pt idx="398">
                  <c:v>37552</c:v>
                </c:pt>
                <c:pt idx="399">
                  <c:v>37553</c:v>
                </c:pt>
                <c:pt idx="400">
                  <c:v>37554</c:v>
                </c:pt>
                <c:pt idx="401">
                  <c:v>37557</c:v>
                </c:pt>
                <c:pt idx="402">
                  <c:v>37558</c:v>
                </c:pt>
                <c:pt idx="403">
                  <c:v>37559</c:v>
                </c:pt>
                <c:pt idx="404">
                  <c:v>37560</c:v>
                </c:pt>
                <c:pt idx="405">
                  <c:v>37561</c:v>
                </c:pt>
                <c:pt idx="406">
                  <c:v>37564</c:v>
                </c:pt>
                <c:pt idx="407">
                  <c:v>37565</c:v>
                </c:pt>
                <c:pt idx="408">
                  <c:v>37566</c:v>
                </c:pt>
                <c:pt idx="409">
                  <c:v>37567</c:v>
                </c:pt>
                <c:pt idx="410">
                  <c:v>37568</c:v>
                </c:pt>
                <c:pt idx="411">
                  <c:v>37571</c:v>
                </c:pt>
                <c:pt idx="412">
                  <c:v>37572</c:v>
                </c:pt>
                <c:pt idx="413">
                  <c:v>37573</c:v>
                </c:pt>
                <c:pt idx="414">
                  <c:v>37574</c:v>
                </c:pt>
                <c:pt idx="415">
                  <c:v>37575</c:v>
                </c:pt>
                <c:pt idx="416">
                  <c:v>37578</c:v>
                </c:pt>
                <c:pt idx="417">
                  <c:v>37579</c:v>
                </c:pt>
                <c:pt idx="418">
                  <c:v>37580</c:v>
                </c:pt>
                <c:pt idx="419">
                  <c:v>37581</c:v>
                </c:pt>
                <c:pt idx="420">
                  <c:v>37582</c:v>
                </c:pt>
                <c:pt idx="421">
                  <c:v>37585</c:v>
                </c:pt>
                <c:pt idx="422">
                  <c:v>37586</c:v>
                </c:pt>
                <c:pt idx="423">
                  <c:v>37587</c:v>
                </c:pt>
                <c:pt idx="424">
                  <c:v>37589</c:v>
                </c:pt>
                <c:pt idx="425">
                  <c:v>37592</c:v>
                </c:pt>
                <c:pt idx="426">
                  <c:v>37593</c:v>
                </c:pt>
                <c:pt idx="427">
                  <c:v>37594</c:v>
                </c:pt>
                <c:pt idx="428">
                  <c:v>37595</c:v>
                </c:pt>
                <c:pt idx="429">
                  <c:v>37596</c:v>
                </c:pt>
                <c:pt idx="430">
                  <c:v>37599</c:v>
                </c:pt>
                <c:pt idx="431">
                  <c:v>37600</c:v>
                </c:pt>
                <c:pt idx="432">
                  <c:v>37601</c:v>
                </c:pt>
                <c:pt idx="433">
                  <c:v>37602</c:v>
                </c:pt>
                <c:pt idx="434">
                  <c:v>37603</c:v>
                </c:pt>
                <c:pt idx="435">
                  <c:v>37606</c:v>
                </c:pt>
                <c:pt idx="436">
                  <c:v>37607</c:v>
                </c:pt>
                <c:pt idx="437">
                  <c:v>37608</c:v>
                </c:pt>
                <c:pt idx="438">
                  <c:v>37609</c:v>
                </c:pt>
                <c:pt idx="439">
                  <c:v>37610</c:v>
                </c:pt>
                <c:pt idx="440">
                  <c:v>37613</c:v>
                </c:pt>
                <c:pt idx="441">
                  <c:v>37614</c:v>
                </c:pt>
                <c:pt idx="442">
                  <c:v>37616</c:v>
                </c:pt>
                <c:pt idx="443">
                  <c:v>37617</c:v>
                </c:pt>
                <c:pt idx="444">
                  <c:v>37620</c:v>
                </c:pt>
                <c:pt idx="445">
                  <c:v>37621</c:v>
                </c:pt>
                <c:pt idx="446">
                  <c:v>37623</c:v>
                </c:pt>
                <c:pt idx="447">
                  <c:v>37624</c:v>
                </c:pt>
                <c:pt idx="448">
                  <c:v>37627</c:v>
                </c:pt>
                <c:pt idx="449">
                  <c:v>37628</c:v>
                </c:pt>
                <c:pt idx="450">
                  <c:v>37629</c:v>
                </c:pt>
                <c:pt idx="451">
                  <c:v>37630</c:v>
                </c:pt>
                <c:pt idx="452">
                  <c:v>37631</c:v>
                </c:pt>
                <c:pt idx="453">
                  <c:v>37634</c:v>
                </c:pt>
                <c:pt idx="454">
                  <c:v>37635</c:v>
                </c:pt>
                <c:pt idx="455">
                  <c:v>37636</c:v>
                </c:pt>
                <c:pt idx="456">
                  <c:v>37637</c:v>
                </c:pt>
                <c:pt idx="457">
                  <c:v>37638</c:v>
                </c:pt>
                <c:pt idx="458">
                  <c:v>37642</c:v>
                </c:pt>
                <c:pt idx="459">
                  <c:v>37643</c:v>
                </c:pt>
                <c:pt idx="460">
                  <c:v>37644</c:v>
                </c:pt>
                <c:pt idx="461">
                  <c:v>37645</c:v>
                </c:pt>
                <c:pt idx="462">
                  <c:v>37648</c:v>
                </c:pt>
                <c:pt idx="463">
                  <c:v>37649</c:v>
                </c:pt>
                <c:pt idx="464">
                  <c:v>37650</c:v>
                </c:pt>
                <c:pt idx="465">
                  <c:v>37651</c:v>
                </c:pt>
                <c:pt idx="466">
                  <c:v>37652</c:v>
                </c:pt>
                <c:pt idx="467">
                  <c:v>37655</c:v>
                </c:pt>
                <c:pt idx="468">
                  <c:v>37656</c:v>
                </c:pt>
                <c:pt idx="469">
                  <c:v>37657</c:v>
                </c:pt>
                <c:pt idx="470">
                  <c:v>37658</c:v>
                </c:pt>
                <c:pt idx="471">
                  <c:v>37659</c:v>
                </c:pt>
                <c:pt idx="472">
                  <c:v>37662</c:v>
                </c:pt>
                <c:pt idx="473">
                  <c:v>37663</c:v>
                </c:pt>
                <c:pt idx="474">
                  <c:v>37664</c:v>
                </c:pt>
                <c:pt idx="475">
                  <c:v>37665</c:v>
                </c:pt>
                <c:pt idx="476">
                  <c:v>37666</c:v>
                </c:pt>
                <c:pt idx="477">
                  <c:v>37670</c:v>
                </c:pt>
                <c:pt idx="478">
                  <c:v>37671</c:v>
                </c:pt>
                <c:pt idx="479">
                  <c:v>37672</c:v>
                </c:pt>
                <c:pt idx="480">
                  <c:v>37673</c:v>
                </c:pt>
                <c:pt idx="481">
                  <c:v>37676</c:v>
                </c:pt>
                <c:pt idx="482">
                  <c:v>37677</c:v>
                </c:pt>
                <c:pt idx="483">
                  <c:v>37678</c:v>
                </c:pt>
                <c:pt idx="484">
                  <c:v>37679</c:v>
                </c:pt>
                <c:pt idx="485">
                  <c:v>37680</c:v>
                </c:pt>
                <c:pt idx="486">
                  <c:v>37683</c:v>
                </c:pt>
                <c:pt idx="487">
                  <c:v>37684</c:v>
                </c:pt>
                <c:pt idx="488">
                  <c:v>37685</c:v>
                </c:pt>
                <c:pt idx="489">
                  <c:v>37686</c:v>
                </c:pt>
                <c:pt idx="490">
                  <c:v>37687</c:v>
                </c:pt>
                <c:pt idx="491">
                  <c:v>37690</c:v>
                </c:pt>
                <c:pt idx="492">
                  <c:v>37691</c:v>
                </c:pt>
                <c:pt idx="493">
                  <c:v>37692</c:v>
                </c:pt>
                <c:pt idx="494">
                  <c:v>37693</c:v>
                </c:pt>
                <c:pt idx="495">
                  <c:v>37694</c:v>
                </c:pt>
                <c:pt idx="496">
                  <c:v>37697</c:v>
                </c:pt>
                <c:pt idx="497">
                  <c:v>37698</c:v>
                </c:pt>
                <c:pt idx="498">
                  <c:v>37699</c:v>
                </c:pt>
                <c:pt idx="499">
                  <c:v>37700</c:v>
                </c:pt>
                <c:pt idx="500">
                  <c:v>37701</c:v>
                </c:pt>
                <c:pt idx="501">
                  <c:v>37704</c:v>
                </c:pt>
                <c:pt idx="502">
                  <c:v>37705</c:v>
                </c:pt>
                <c:pt idx="503">
                  <c:v>37706</c:v>
                </c:pt>
                <c:pt idx="504">
                  <c:v>37707</c:v>
                </c:pt>
                <c:pt idx="505">
                  <c:v>37708</c:v>
                </c:pt>
                <c:pt idx="506">
                  <c:v>37711</c:v>
                </c:pt>
                <c:pt idx="507">
                  <c:v>37712</c:v>
                </c:pt>
                <c:pt idx="508">
                  <c:v>37713</c:v>
                </c:pt>
                <c:pt idx="509">
                  <c:v>37714</c:v>
                </c:pt>
                <c:pt idx="510">
                  <c:v>37715</c:v>
                </c:pt>
                <c:pt idx="511">
                  <c:v>37718</c:v>
                </c:pt>
                <c:pt idx="512">
                  <c:v>37719</c:v>
                </c:pt>
                <c:pt idx="513">
                  <c:v>37720</c:v>
                </c:pt>
                <c:pt idx="514">
                  <c:v>37721</c:v>
                </c:pt>
                <c:pt idx="515">
                  <c:v>37722</c:v>
                </c:pt>
                <c:pt idx="516">
                  <c:v>37725</c:v>
                </c:pt>
                <c:pt idx="517">
                  <c:v>37726</c:v>
                </c:pt>
                <c:pt idx="518">
                  <c:v>37727</c:v>
                </c:pt>
                <c:pt idx="519">
                  <c:v>37728</c:v>
                </c:pt>
                <c:pt idx="520">
                  <c:v>37732</c:v>
                </c:pt>
                <c:pt idx="521">
                  <c:v>37733</c:v>
                </c:pt>
                <c:pt idx="522">
                  <c:v>37734</c:v>
                </c:pt>
                <c:pt idx="523">
                  <c:v>37735</c:v>
                </c:pt>
                <c:pt idx="524">
                  <c:v>37736</c:v>
                </c:pt>
                <c:pt idx="525">
                  <c:v>37739</c:v>
                </c:pt>
                <c:pt idx="526">
                  <c:v>37740</c:v>
                </c:pt>
                <c:pt idx="527">
                  <c:v>37741</c:v>
                </c:pt>
                <c:pt idx="528">
                  <c:v>37742</c:v>
                </c:pt>
                <c:pt idx="529">
                  <c:v>37743</c:v>
                </c:pt>
                <c:pt idx="530">
                  <c:v>37746</c:v>
                </c:pt>
                <c:pt idx="531">
                  <c:v>37747</c:v>
                </c:pt>
                <c:pt idx="532">
                  <c:v>37748</c:v>
                </c:pt>
                <c:pt idx="533">
                  <c:v>37749</c:v>
                </c:pt>
                <c:pt idx="534">
                  <c:v>37750</c:v>
                </c:pt>
                <c:pt idx="535">
                  <c:v>37753</c:v>
                </c:pt>
                <c:pt idx="536">
                  <c:v>37754</c:v>
                </c:pt>
                <c:pt idx="537">
                  <c:v>37755</c:v>
                </c:pt>
                <c:pt idx="538">
                  <c:v>37756</c:v>
                </c:pt>
                <c:pt idx="539">
                  <c:v>37757</c:v>
                </c:pt>
                <c:pt idx="540">
                  <c:v>37760</c:v>
                </c:pt>
                <c:pt idx="541">
                  <c:v>37761</c:v>
                </c:pt>
                <c:pt idx="542">
                  <c:v>37762</c:v>
                </c:pt>
                <c:pt idx="543">
                  <c:v>37763</c:v>
                </c:pt>
                <c:pt idx="544">
                  <c:v>37764</c:v>
                </c:pt>
                <c:pt idx="545">
                  <c:v>37768</c:v>
                </c:pt>
                <c:pt idx="546">
                  <c:v>37769</c:v>
                </c:pt>
                <c:pt idx="547">
                  <c:v>37770</c:v>
                </c:pt>
                <c:pt idx="548">
                  <c:v>37771</c:v>
                </c:pt>
                <c:pt idx="549">
                  <c:v>37774</c:v>
                </c:pt>
                <c:pt idx="550">
                  <c:v>37775</c:v>
                </c:pt>
                <c:pt idx="551">
                  <c:v>37776</c:v>
                </c:pt>
                <c:pt idx="552">
                  <c:v>37777</c:v>
                </c:pt>
                <c:pt idx="553">
                  <c:v>37778</c:v>
                </c:pt>
                <c:pt idx="554">
                  <c:v>37781</c:v>
                </c:pt>
                <c:pt idx="555">
                  <c:v>37782</c:v>
                </c:pt>
                <c:pt idx="556">
                  <c:v>37783</c:v>
                </c:pt>
                <c:pt idx="557">
                  <c:v>37784</c:v>
                </c:pt>
                <c:pt idx="558">
                  <c:v>37785</c:v>
                </c:pt>
                <c:pt idx="559">
                  <c:v>37788</c:v>
                </c:pt>
                <c:pt idx="560">
                  <c:v>37789</c:v>
                </c:pt>
                <c:pt idx="561">
                  <c:v>37790</c:v>
                </c:pt>
                <c:pt idx="562">
                  <c:v>37791</c:v>
                </c:pt>
                <c:pt idx="563">
                  <c:v>37792</c:v>
                </c:pt>
                <c:pt idx="564">
                  <c:v>37795</c:v>
                </c:pt>
                <c:pt idx="565">
                  <c:v>37796</c:v>
                </c:pt>
                <c:pt idx="566">
                  <c:v>37797</c:v>
                </c:pt>
                <c:pt idx="567">
                  <c:v>37798</c:v>
                </c:pt>
                <c:pt idx="568">
                  <c:v>37799</c:v>
                </c:pt>
                <c:pt idx="569">
                  <c:v>37802</c:v>
                </c:pt>
                <c:pt idx="570">
                  <c:v>37803</c:v>
                </c:pt>
                <c:pt idx="571">
                  <c:v>37804</c:v>
                </c:pt>
                <c:pt idx="572">
                  <c:v>37805</c:v>
                </c:pt>
                <c:pt idx="573">
                  <c:v>37809</c:v>
                </c:pt>
                <c:pt idx="574">
                  <c:v>37810</c:v>
                </c:pt>
                <c:pt idx="575">
                  <c:v>37811</c:v>
                </c:pt>
                <c:pt idx="576">
                  <c:v>37812</c:v>
                </c:pt>
                <c:pt idx="577">
                  <c:v>37813</c:v>
                </c:pt>
                <c:pt idx="578">
                  <c:v>37816</c:v>
                </c:pt>
                <c:pt idx="579">
                  <c:v>37817</c:v>
                </c:pt>
                <c:pt idx="580">
                  <c:v>37818</c:v>
                </c:pt>
                <c:pt idx="581">
                  <c:v>37819</c:v>
                </c:pt>
                <c:pt idx="582">
                  <c:v>37820</c:v>
                </c:pt>
                <c:pt idx="583">
                  <c:v>37823</c:v>
                </c:pt>
                <c:pt idx="584">
                  <c:v>37824</c:v>
                </c:pt>
                <c:pt idx="585">
                  <c:v>37825</c:v>
                </c:pt>
                <c:pt idx="586">
                  <c:v>37826</c:v>
                </c:pt>
                <c:pt idx="587">
                  <c:v>37827</c:v>
                </c:pt>
                <c:pt idx="588">
                  <c:v>37830</c:v>
                </c:pt>
                <c:pt idx="589">
                  <c:v>37831</c:v>
                </c:pt>
                <c:pt idx="590">
                  <c:v>37832</c:v>
                </c:pt>
                <c:pt idx="591">
                  <c:v>37833</c:v>
                </c:pt>
                <c:pt idx="592">
                  <c:v>37834</c:v>
                </c:pt>
                <c:pt idx="593">
                  <c:v>37837</c:v>
                </c:pt>
                <c:pt idx="594">
                  <c:v>37838</c:v>
                </c:pt>
                <c:pt idx="595">
                  <c:v>37839</c:v>
                </c:pt>
                <c:pt idx="596">
                  <c:v>37840</c:v>
                </c:pt>
                <c:pt idx="597">
                  <c:v>37841</c:v>
                </c:pt>
                <c:pt idx="598">
                  <c:v>37844</c:v>
                </c:pt>
                <c:pt idx="599">
                  <c:v>37845</c:v>
                </c:pt>
                <c:pt idx="600">
                  <c:v>37846</c:v>
                </c:pt>
                <c:pt idx="601">
                  <c:v>37847</c:v>
                </c:pt>
                <c:pt idx="602">
                  <c:v>37848</c:v>
                </c:pt>
                <c:pt idx="603">
                  <c:v>37851</c:v>
                </c:pt>
                <c:pt idx="604">
                  <c:v>37852</c:v>
                </c:pt>
                <c:pt idx="605">
                  <c:v>37853</c:v>
                </c:pt>
                <c:pt idx="606">
                  <c:v>37854</c:v>
                </c:pt>
                <c:pt idx="607">
                  <c:v>37855</c:v>
                </c:pt>
                <c:pt idx="608">
                  <c:v>37858</c:v>
                </c:pt>
                <c:pt idx="609">
                  <c:v>37859</c:v>
                </c:pt>
                <c:pt idx="610">
                  <c:v>37860</c:v>
                </c:pt>
                <c:pt idx="611">
                  <c:v>37861</c:v>
                </c:pt>
                <c:pt idx="612">
                  <c:v>37862</c:v>
                </c:pt>
                <c:pt idx="613">
                  <c:v>37866</c:v>
                </c:pt>
                <c:pt idx="614">
                  <c:v>37867</c:v>
                </c:pt>
                <c:pt idx="615">
                  <c:v>37868</c:v>
                </c:pt>
                <c:pt idx="616">
                  <c:v>37869</c:v>
                </c:pt>
                <c:pt idx="617">
                  <c:v>37872</c:v>
                </c:pt>
                <c:pt idx="618">
                  <c:v>37873</c:v>
                </c:pt>
                <c:pt idx="619">
                  <c:v>37874</c:v>
                </c:pt>
                <c:pt idx="620">
                  <c:v>37875</c:v>
                </c:pt>
                <c:pt idx="621">
                  <c:v>37876</c:v>
                </c:pt>
                <c:pt idx="622">
                  <c:v>37879</c:v>
                </c:pt>
                <c:pt idx="623">
                  <c:v>37880</c:v>
                </c:pt>
                <c:pt idx="624">
                  <c:v>37881</c:v>
                </c:pt>
                <c:pt idx="625">
                  <c:v>37882</c:v>
                </c:pt>
                <c:pt idx="626">
                  <c:v>37883</c:v>
                </c:pt>
                <c:pt idx="627">
                  <c:v>37886</c:v>
                </c:pt>
                <c:pt idx="628">
                  <c:v>37887</c:v>
                </c:pt>
                <c:pt idx="629">
                  <c:v>37888</c:v>
                </c:pt>
                <c:pt idx="630">
                  <c:v>37889</c:v>
                </c:pt>
                <c:pt idx="631">
                  <c:v>37890</c:v>
                </c:pt>
                <c:pt idx="632">
                  <c:v>37893</c:v>
                </c:pt>
                <c:pt idx="633">
                  <c:v>37894</c:v>
                </c:pt>
                <c:pt idx="634">
                  <c:v>37895</c:v>
                </c:pt>
                <c:pt idx="635">
                  <c:v>37896</c:v>
                </c:pt>
                <c:pt idx="636">
                  <c:v>37897</c:v>
                </c:pt>
                <c:pt idx="637">
                  <c:v>37900</c:v>
                </c:pt>
                <c:pt idx="638">
                  <c:v>37901</c:v>
                </c:pt>
                <c:pt idx="639">
                  <c:v>37902</c:v>
                </c:pt>
                <c:pt idx="640">
                  <c:v>37903</c:v>
                </c:pt>
                <c:pt idx="641">
                  <c:v>37904</c:v>
                </c:pt>
                <c:pt idx="642">
                  <c:v>37907</c:v>
                </c:pt>
                <c:pt idx="643">
                  <c:v>37908</c:v>
                </c:pt>
                <c:pt idx="644">
                  <c:v>37909</c:v>
                </c:pt>
                <c:pt idx="645">
                  <c:v>37910</c:v>
                </c:pt>
                <c:pt idx="646">
                  <c:v>37911</c:v>
                </c:pt>
                <c:pt idx="647">
                  <c:v>37914</c:v>
                </c:pt>
                <c:pt idx="648">
                  <c:v>37915</c:v>
                </c:pt>
                <c:pt idx="649">
                  <c:v>37916</c:v>
                </c:pt>
                <c:pt idx="650">
                  <c:v>37917</c:v>
                </c:pt>
                <c:pt idx="651">
                  <c:v>37918</c:v>
                </c:pt>
                <c:pt idx="652">
                  <c:v>37921</c:v>
                </c:pt>
                <c:pt idx="653">
                  <c:v>37922</c:v>
                </c:pt>
                <c:pt idx="654">
                  <c:v>37923</c:v>
                </c:pt>
                <c:pt idx="655">
                  <c:v>37924</c:v>
                </c:pt>
                <c:pt idx="656">
                  <c:v>37925</c:v>
                </c:pt>
                <c:pt idx="657">
                  <c:v>37928</c:v>
                </c:pt>
                <c:pt idx="658">
                  <c:v>37929</c:v>
                </c:pt>
                <c:pt idx="659">
                  <c:v>37930</c:v>
                </c:pt>
                <c:pt idx="660">
                  <c:v>37931</c:v>
                </c:pt>
                <c:pt idx="661">
                  <c:v>37932</c:v>
                </c:pt>
                <c:pt idx="662">
                  <c:v>37935</c:v>
                </c:pt>
                <c:pt idx="663">
                  <c:v>37936</c:v>
                </c:pt>
                <c:pt idx="664">
                  <c:v>37937</c:v>
                </c:pt>
                <c:pt idx="665">
                  <c:v>37938</c:v>
                </c:pt>
                <c:pt idx="666">
                  <c:v>37939</c:v>
                </c:pt>
                <c:pt idx="667">
                  <c:v>37942</c:v>
                </c:pt>
                <c:pt idx="668">
                  <c:v>37943</c:v>
                </c:pt>
                <c:pt idx="669">
                  <c:v>37944</c:v>
                </c:pt>
                <c:pt idx="670">
                  <c:v>37945</c:v>
                </c:pt>
                <c:pt idx="671">
                  <c:v>37946</c:v>
                </c:pt>
                <c:pt idx="672">
                  <c:v>37949</c:v>
                </c:pt>
                <c:pt idx="673">
                  <c:v>37950</c:v>
                </c:pt>
                <c:pt idx="674">
                  <c:v>37951</c:v>
                </c:pt>
                <c:pt idx="675">
                  <c:v>37953</c:v>
                </c:pt>
                <c:pt idx="676">
                  <c:v>37956</c:v>
                </c:pt>
                <c:pt idx="677">
                  <c:v>37957</c:v>
                </c:pt>
                <c:pt idx="678">
                  <c:v>37958</c:v>
                </c:pt>
                <c:pt idx="679">
                  <c:v>37959</c:v>
                </c:pt>
                <c:pt idx="680">
                  <c:v>37960</c:v>
                </c:pt>
                <c:pt idx="681">
                  <c:v>37963</c:v>
                </c:pt>
                <c:pt idx="682">
                  <c:v>37964</c:v>
                </c:pt>
                <c:pt idx="683">
                  <c:v>37965</c:v>
                </c:pt>
                <c:pt idx="684">
                  <c:v>37966</c:v>
                </c:pt>
                <c:pt idx="685">
                  <c:v>37967</c:v>
                </c:pt>
                <c:pt idx="686">
                  <c:v>37970</c:v>
                </c:pt>
                <c:pt idx="687">
                  <c:v>37971</c:v>
                </c:pt>
                <c:pt idx="688">
                  <c:v>37972</c:v>
                </c:pt>
                <c:pt idx="689">
                  <c:v>37973</c:v>
                </c:pt>
                <c:pt idx="690">
                  <c:v>37974</c:v>
                </c:pt>
                <c:pt idx="691">
                  <c:v>37977</c:v>
                </c:pt>
                <c:pt idx="692">
                  <c:v>37978</c:v>
                </c:pt>
                <c:pt idx="693">
                  <c:v>37979</c:v>
                </c:pt>
                <c:pt idx="694">
                  <c:v>37981</c:v>
                </c:pt>
                <c:pt idx="695">
                  <c:v>37984</c:v>
                </c:pt>
                <c:pt idx="696">
                  <c:v>37985</c:v>
                </c:pt>
                <c:pt idx="697">
                  <c:v>37986</c:v>
                </c:pt>
                <c:pt idx="698">
                  <c:v>37988</c:v>
                </c:pt>
                <c:pt idx="699">
                  <c:v>37991</c:v>
                </c:pt>
                <c:pt idx="700">
                  <c:v>37992</c:v>
                </c:pt>
                <c:pt idx="701">
                  <c:v>37993</c:v>
                </c:pt>
                <c:pt idx="702">
                  <c:v>37994</c:v>
                </c:pt>
                <c:pt idx="703">
                  <c:v>37995</c:v>
                </c:pt>
                <c:pt idx="704">
                  <c:v>37998</c:v>
                </c:pt>
                <c:pt idx="705">
                  <c:v>37999</c:v>
                </c:pt>
                <c:pt idx="706">
                  <c:v>38000</c:v>
                </c:pt>
                <c:pt idx="707">
                  <c:v>38001</c:v>
                </c:pt>
                <c:pt idx="708">
                  <c:v>38002</c:v>
                </c:pt>
                <c:pt idx="709">
                  <c:v>38006</c:v>
                </c:pt>
                <c:pt idx="710">
                  <c:v>38007</c:v>
                </c:pt>
                <c:pt idx="711">
                  <c:v>38008</c:v>
                </c:pt>
                <c:pt idx="712">
                  <c:v>38009</c:v>
                </c:pt>
                <c:pt idx="713">
                  <c:v>38012</c:v>
                </c:pt>
                <c:pt idx="714">
                  <c:v>38013</c:v>
                </c:pt>
                <c:pt idx="715">
                  <c:v>38014</c:v>
                </c:pt>
                <c:pt idx="716">
                  <c:v>38015</c:v>
                </c:pt>
                <c:pt idx="717">
                  <c:v>38016</c:v>
                </c:pt>
                <c:pt idx="718">
                  <c:v>38019</c:v>
                </c:pt>
                <c:pt idx="719">
                  <c:v>38020</c:v>
                </c:pt>
                <c:pt idx="720">
                  <c:v>38021</c:v>
                </c:pt>
                <c:pt idx="721">
                  <c:v>38022</c:v>
                </c:pt>
                <c:pt idx="722">
                  <c:v>38023</c:v>
                </c:pt>
                <c:pt idx="723">
                  <c:v>38026</c:v>
                </c:pt>
                <c:pt idx="724">
                  <c:v>38027</c:v>
                </c:pt>
                <c:pt idx="725">
                  <c:v>38028</c:v>
                </c:pt>
                <c:pt idx="726">
                  <c:v>38029</c:v>
                </c:pt>
                <c:pt idx="727">
                  <c:v>38030</c:v>
                </c:pt>
                <c:pt idx="728">
                  <c:v>38034</c:v>
                </c:pt>
                <c:pt idx="729">
                  <c:v>38035</c:v>
                </c:pt>
                <c:pt idx="730">
                  <c:v>38036</c:v>
                </c:pt>
                <c:pt idx="731">
                  <c:v>38037</c:v>
                </c:pt>
                <c:pt idx="732">
                  <c:v>38040</c:v>
                </c:pt>
                <c:pt idx="733">
                  <c:v>38041</c:v>
                </c:pt>
                <c:pt idx="734">
                  <c:v>38042</c:v>
                </c:pt>
                <c:pt idx="735">
                  <c:v>38043</c:v>
                </c:pt>
                <c:pt idx="736">
                  <c:v>38044</c:v>
                </c:pt>
                <c:pt idx="737">
                  <c:v>38047</c:v>
                </c:pt>
                <c:pt idx="738">
                  <c:v>38048</c:v>
                </c:pt>
                <c:pt idx="739">
                  <c:v>38049</c:v>
                </c:pt>
                <c:pt idx="740">
                  <c:v>38050</c:v>
                </c:pt>
                <c:pt idx="741">
                  <c:v>38051</c:v>
                </c:pt>
                <c:pt idx="742">
                  <c:v>38054</c:v>
                </c:pt>
                <c:pt idx="743">
                  <c:v>38055</c:v>
                </c:pt>
                <c:pt idx="744">
                  <c:v>38056</c:v>
                </c:pt>
                <c:pt idx="745">
                  <c:v>38057</c:v>
                </c:pt>
                <c:pt idx="746">
                  <c:v>38058</c:v>
                </c:pt>
                <c:pt idx="747">
                  <c:v>38061</c:v>
                </c:pt>
                <c:pt idx="748">
                  <c:v>38062</c:v>
                </c:pt>
                <c:pt idx="749">
                  <c:v>38063</c:v>
                </c:pt>
                <c:pt idx="750">
                  <c:v>38064</c:v>
                </c:pt>
                <c:pt idx="751">
                  <c:v>38065</c:v>
                </c:pt>
                <c:pt idx="752">
                  <c:v>38068</c:v>
                </c:pt>
                <c:pt idx="753">
                  <c:v>38069</c:v>
                </c:pt>
                <c:pt idx="754">
                  <c:v>38070</c:v>
                </c:pt>
                <c:pt idx="755">
                  <c:v>38071</c:v>
                </c:pt>
                <c:pt idx="756">
                  <c:v>38072</c:v>
                </c:pt>
                <c:pt idx="757">
                  <c:v>38075</c:v>
                </c:pt>
                <c:pt idx="758">
                  <c:v>38076</c:v>
                </c:pt>
                <c:pt idx="759">
                  <c:v>38077</c:v>
                </c:pt>
                <c:pt idx="760">
                  <c:v>38078</c:v>
                </c:pt>
                <c:pt idx="761">
                  <c:v>38079</c:v>
                </c:pt>
                <c:pt idx="762">
                  <c:v>38082</c:v>
                </c:pt>
                <c:pt idx="763">
                  <c:v>38083</c:v>
                </c:pt>
                <c:pt idx="764">
                  <c:v>38084</c:v>
                </c:pt>
                <c:pt idx="765">
                  <c:v>38085</c:v>
                </c:pt>
                <c:pt idx="766">
                  <c:v>38089</c:v>
                </c:pt>
                <c:pt idx="767">
                  <c:v>38090</c:v>
                </c:pt>
                <c:pt idx="768">
                  <c:v>38091</c:v>
                </c:pt>
                <c:pt idx="769">
                  <c:v>38092</c:v>
                </c:pt>
                <c:pt idx="770">
                  <c:v>38093</c:v>
                </c:pt>
                <c:pt idx="771">
                  <c:v>38096</c:v>
                </c:pt>
                <c:pt idx="772">
                  <c:v>38097</c:v>
                </c:pt>
                <c:pt idx="773">
                  <c:v>38098</c:v>
                </c:pt>
                <c:pt idx="774">
                  <c:v>38099</c:v>
                </c:pt>
                <c:pt idx="775">
                  <c:v>38100</c:v>
                </c:pt>
                <c:pt idx="776">
                  <c:v>38103</c:v>
                </c:pt>
                <c:pt idx="777">
                  <c:v>38104</c:v>
                </c:pt>
                <c:pt idx="778">
                  <c:v>38105</c:v>
                </c:pt>
                <c:pt idx="779">
                  <c:v>38106</c:v>
                </c:pt>
                <c:pt idx="780">
                  <c:v>38107</c:v>
                </c:pt>
                <c:pt idx="781">
                  <c:v>38110</c:v>
                </c:pt>
                <c:pt idx="782">
                  <c:v>38111</c:v>
                </c:pt>
                <c:pt idx="783">
                  <c:v>38112</c:v>
                </c:pt>
                <c:pt idx="784">
                  <c:v>38113</c:v>
                </c:pt>
                <c:pt idx="785">
                  <c:v>38114</c:v>
                </c:pt>
                <c:pt idx="786">
                  <c:v>38117</c:v>
                </c:pt>
                <c:pt idx="787">
                  <c:v>38118</c:v>
                </c:pt>
                <c:pt idx="788">
                  <c:v>38119</c:v>
                </c:pt>
                <c:pt idx="789">
                  <c:v>38120</c:v>
                </c:pt>
                <c:pt idx="790">
                  <c:v>38121</c:v>
                </c:pt>
                <c:pt idx="791">
                  <c:v>38124</c:v>
                </c:pt>
                <c:pt idx="792">
                  <c:v>38125</c:v>
                </c:pt>
                <c:pt idx="793">
                  <c:v>38126</c:v>
                </c:pt>
                <c:pt idx="794">
                  <c:v>38127</c:v>
                </c:pt>
                <c:pt idx="795">
                  <c:v>38128</c:v>
                </c:pt>
                <c:pt idx="796">
                  <c:v>38131</c:v>
                </c:pt>
                <c:pt idx="797">
                  <c:v>38132</c:v>
                </c:pt>
                <c:pt idx="798">
                  <c:v>38133</c:v>
                </c:pt>
                <c:pt idx="799">
                  <c:v>38134</c:v>
                </c:pt>
                <c:pt idx="800">
                  <c:v>38135</c:v>
                </c:pt>
                <c:pt idx="801">
                  <c:v>38139</c:v>
                </c:pt>
                <c:pt idx="802">
                  <c:v>38140</c:v>
                </c:pt>
                <c:pt idx="803">
                  <c:v>38141</c:v>
                </c:pt>
                <c:pt idx="804">
                  <c:v>38142</c:v>
                </c:pt>
                <c:pt idx="805">
                  <c:v>38145</c:v>
                </c:pt>
                <c:pt idx="806">
                  <c:v>38146</c:v>
                </c:pt>
                <c:pt idx="807">
                  <c:v>38147</c:v>
                </c:pt>
                <c:pt idx="808">
                  <c:v>38148</c:v>
                </c:pt>
                <c:pt idx="809">
                  <c:v>38152</c:v>
                </c:pt>
                <c:pt idx="810">
                  <c:v>38153</c:v>
                </c:pt>
                <c:pt idx="811">
                  <c:v>38154</c:v>
                </c:pt>
                <c:pt idx="812">
                  <c:v>38155</c:v>
                </c:pt>
                <c:pt idx="813">
                  <c:v>38156</c:v>
                </c:pt>
                <c:pt idx="814">
                  <c:v>38159</c:v>
                </c:pt>
                <c:pt idx="815">
                  <c:v>38160</c:v>
                </c:pt>
                <c:pt idx="816">
                  <c:v>38161</c:v>
                </c:pt>
                <c:pt idx="817">
                  <c:v>38162</c:v>
                </c:pt>
                <c:pt idx="818">
                  <c:v>38163</c:v>
                </c:pt>
                <c:pt idx="819">
                  <c:v>38166</c:v>
                </c:pt>
                <c:pt idx="820">
                  <c:v>38167</c:v>
                </c:pt>
                <c:pt idx="821">
                  <c:v>38168</c:v>
                </c:pt>
                <c:pt idx="822">
                  <c:v>38169</c:v>
                </c:pt>
                <c:pt idx="823">
                  <c:v>38170</c:v>
                </c:pt>
                <c:pt idx="824">
                  <c:v>38174</c:v>
                </c:pt>
                <c:pt idx="825">
                  <c:v>38175</c:v>
                </c:pt>
                <c:pt idx="826">
                  <c:v>38176</c:v>
                </c:pt>
                <c:pt idx="827">
                  <c:v>38177</c:v>
                </c:pt>
                <c:pt idx="828">
                  <c:v>38180</c:v>
                </c:pt>
                <c:pt idx="829">
                  <c:v>38181</c:v>
                </c:pt>
                <c:pt idx="830">
                  <c:v>38182</c:v>
                </c:pt>
                <c:pt idx="831">
                  <c:v>38183</c:v>
                </c:pt>
                <c:pt idx="832">
                  <c:v>38184</c:v>
                </c:pt>
                <c:pt idx="833">
                  <c:v>38187</c:v>
                </c:pt>
                <c:pt idx="834">
                  <c:v>38188</c:v>
                </c:pt>
                <c:pt idx="835">
                  <c:v>38189</c:v>
                </c:pt>
                <c:pt idx="836">
                  <c:v>38190</c:v>
                </c:pt>
                <c:pt idx="837">
                  <c:v>38191</c:v>
                </c:pt>
                <c:pt idx="838">
                  <c:v>38194</c:v>
                </c:pt>
                <c:pt idx="839">
                  <c:v>38195</c:v>
                </c:pt>
                <c:pt idx="840">
                  <c:v>38196</c:v>
                </c:pt>
                <c:pt idx="841">
                  <c:v>38197</c:v>
                </c:pt>
                <c:pt idx="842">
                  <c:v>38198</c:v>
                </c:pt>
                <c:pt idx="843">
                  <c:v>38201</c:v>
                </c:pt>
                <c:pt idx="844">
                  <c:v>38202</c:v>
                </c:pt>
                <c:pt idx="845">
                  <c:v>38203</c:v>
                </c:pt>
                <c:pt idx="846">
                  <c:v>38204</c:v>
                </c:pt>
                <c:pt idx="847">
                  <c:v>38205</c:v>
                </c:pt>
                <c:pt idx="848">
                  <c:v>38208</c:v>
                </c:pt>
                <c:pt idx="849">
                  <c:v>38209</c:v>
                </c:pt>
                <c:pt idx="850">
                  <c:v>38210</c:v>
                </c:pt>
                <c:pt idx="851">
                  <c:v>38211</c:v>
                </c:pt>
                <c:pt idx="852">
                  <c:v>38212</c:v>
                </c:pt>
                <c:pt idx="853">
                  <c:v>38215</c:v>
                </c:pt>
                <c:pt idx="854">
                  <c:v>38216</c:v>
                </c:pt>
                <c:pt idx="855">
                  <c:v>38217</c:v>
                </c:pt>
                <c:pt idx="856">
                  <c:v>38218</c:v>
                </c:pt>
                <c:pt idx="857">
                  <c:v>38219</c:v>
                </c:pt>
                <c:pt idx="858">
                  <c:v>38222</c:v>
                </c:pt>
                <c:pt idx="859">
                  <c:v>38223</c:v>
                </c:pt>
                <c:pt idx="860">
                  <c:v>38224</c:v>
                </c:pt>
                <c:pt idx="861">
                  <c:v>38225</c:v>
                </c:pt>
                <c:pt idx="862">
                  <c:v>38226</c:v>
                </c:pt>
                <c:pt idx="863">
                  <c:v>38229</c:v>
                </c:pt>
                <c:pt idx="864">
                  <c:v>38230</c:v>
                </c:pt>
                <c:pt idx="865">
                  <c:v>38231</c:v>
                </c:pt>
                <c:pt idx="866">
                  <c:v>38232</c:v>
                </c:pt>
                <c:pt idx="867">
                  <c:v>38233</c:v>
                </c:pt>
                <c:pt idx="868">
                  <c:v>38237</c:v>
                </c:pt>
                <c:pt idx="869">
                  <c:v>38238</c:v>
                </c:pt>
                <c:pt idx="870">
                  <c:v>38239</c:v>
                </c:pt>
                <c:pt idx="871">
                  <c:v>38240</c:v>
                </c:pt>
                <c:pt idx="872">
                  <c:v>38243</c:v>
                </c:pt>
                <c:pt idx="873">
                  <c:v>38244</c:v>
                </c:pt>
                <c:pt idx="874">
                  <c:v>38245</c:v>
                </c:pt>
                <c:pt idx="875">
                  <c:v>38246</c:v>
                </c:pt>
                <c:pt idx="876">
                  <c:v>38247</c:v>
                </c:pt>
                <c:pt idx="877">
                  <c:v>38250</c:v>
                </c:pt>
                <c:pt idx="878">
                  <c:v>38251</c:v>
                </c:pt>
                <c:pt idx="879">
                  <c:v>38252</c:v>
                </c:pt>
                <c:pt idx="880">
                  <c:v>38253</c:v>
                </c:pt>
                <c:pt idx="881">
                  <c:v>38254</c:v>
                </c:pt>
                <c:pt idx="882">
                  <c:v>38257</c:v>
                </c:pt>
                <c:pt idx="883">
                  <c:v>38258</c:v>
                </c:pt>
                <c:pt idx="884">
                  <c:v>38259</c:v>
                </c:pt>
                <c:pt idx="885">
                  <c:v>38260</c:v>
                </c:pt>
                <c:pt idx="886">
                  <c:v>38261</c:v>
                </c:pt>
                <c:pt idx="887">
                  <c:v>38264</c:v>
                </c:pt>
                <c:pt idx="888">
                  <c:v>38265</c:v>
                </c:pt>
                <c:pt idx="889">
                  <c:v>38266</c:v>
                </c:pt>
                <c:pt idx="890">
                  <c:v>38267</c:v>
                </c:pt>
                <c:pt idx="891">
                  <c:v>38268</c:v>
                </c:pt>
                <c:pt idx="892">
                  <c:v>38271</c:v>
                </c:pt>
                <c:pt idx="893">
                  <c:v>38272</c:v>
                </c:pt>
                <c:pt idx="894">
                  <c:v>38273</c:v>
                </c:pt>
                <c:pt idx="895">
                  <c:v>38274</c:v>
                </c:pt>
                <c:pt idx="896">
                  <c:v>38275</c:v>
                </c:pt>
                <c:pt idx="897">
                  <c:v>38278</c:v>
                </c:pt>
                <c:pt idx="898">
                  <c:v>38279</c:v>
                </c:pt>
                <c:pt idx="899">
                  <c:v>38280</c:v>
                </c:pt>
                <c:pt idx="900">
                  <c:v>38281</c:v>
                </c:pt>
                <c:pt idx="901">
                  <c:v>38282</c:v>
                </c:pt>
                <c:pt idx="902">
                  <c:v>38285</c:v>
                </c:pt>
                <c:pt idx="903">
                  <c:v>38286</c:v>
                </c:pt>
                <c:pt idx="904">
                  <c:v>38287</c:v>
                </c:pt>
                <c:pt idx="905">
                  <c:v>38288</c:v>
                </c:pt>
                <c:pt idx="906">
                  <c:v>38289</c:v>
                </c:pt>
                <c:pt idx="907">
                  <c:v>38292</c:v>
                </c:pt>
                <c:pt idx="908">
                  <c:v>38293</c:v>
                </c:pt>
                <c:pt idx="909">
                  <c:v>38294</c:v>
                </c:pt>
                <c:pt idx="910">
                  <c:v>38295</c:v>
                </c:pt>
                <c:pt idx="911">
                  <c:v>38296</c:v>
                </c:pt>
                <c:pt idx="912">
                  <c:v>38299</c:v>
                </c:pt>
                <c:pt idx="913">
                  <c:v>38300</c:v>
                </c:pt>
                <c:pt idx="914">
                  <c:v>38301</c:v>
                </c:pt>
                <c:pt idx="915">
                  <c:v>38302</c:v>
                </c:pt>
                <c:pt idx="916">
                  <c:v>38303</c:v>
                </c:pt>
                <c:pt idx="917">
                  <c:v>38306</c:v>
                </c:pt>
                <c:pt idx="918">
                  <c:v>38307</c:v>
                </c:pt>
                <c:pt idx="919">
                  <c:v>38308</c:v>
                </c:pt>
                <c:pt idx="920">
                  <c:v>38309</c:v>
                </c:pt>
                <c:pt idx="921">
                  <c:v>38310</c:v>
                </c:pt>
                <c:pt idx="922">
                  <c:v>38313</c:v>
                </c:pt>
                <c:pt idx="923">
                  <c:v>38314</c:v>
                </c:pt>
                <c:pt idx="924">
                  <c:v>38315</c:v>
                </c:pt>
                <c:pt idx="925">
                  <c:v>38317</c:v>
                </c:pt>
                <c:pt idx="926">
                  <c:v>38320</c:v>
                </c:pt>
                <c:pt idx="927">
                  <c:v>38321</c:v>
                </c:pt>
                <c:pt idx="928">
                  <c:v>38322</c:v>
                </c:pt>
                <c:pt idx="929">
                  <c:v>38323</c:v>
                </c:pt>
                <c:pt idx="930">
                  <c:v>38324</c:v>
                </c:pt>
                <c:pt idx="931">
                  <c:v>38327</c:v>
                </c:pt>
                <c:pt idx="932">
                  <c:v>38328</c:v>
                </c:pt>
                <c:pt idx="933">
                  <c:v>38329</c:v>
                </c:pt>
                <c:pt idx="934">
                  <c:v>38330</c:v>
                </c:pt>
                <c:pt idx="935">
                  <c:v>38331</c:v>
                </c:pt>
                <c:pt idx="936">
                  <c:v>38334</c:v>
                </c:pt>
                <c:pt idx="937">
                  <c:v>38335</c:v>
                </c:pt>
                <c:pt idx="938">
                  <c:v>38336</c:v>
                </c:pt>
                <c:pt idx="939">
                  <c:v>38337</c:v>
                </c:pt>
                <c:pt idx="940">
                  <c:v>38338</c:v>
                </c:pt>
                <c:pt idx="941">
                  <c:v>38341</c:v>
                </c:pt>
                <c:pt idx="942">
                  <c:v>38342</c:v>
                </c:pt>
                <c:pt idx="943">
                  <c:v>38343</c:v>
                </c:pt>
                <c:pt idx="944">
                  <c:v>38344</c:v>
                </c:pt>
                <c:pt idx="945">
                  <c:v>38348</c:v>
                </c:pt>
                <c:pt idx="946">
                  <c:v>38349</c:v>
                </c:pt>
                <c:pt idx="947">
                  <c:v>38350</c:v>
                </c:pt>
                <c:pt idx="948">
                  <c:v>38351</c:v>
                </c:pt>
                <c:pt idx="949">
                  <c:v>38352</c:v>
                </c:pt>
                <c:pt idx="950">
                  <c:v>38355</c:v>
                </c:pt>
                <c:pt idx="951">
                  <c:v>38356</c:v>
                </c:pt>
                <c:pt idx="952">
                  <c:v>38357</c:v>
                </c:pt>
                <c:pt idx="953">
                  <c:v>38358</c:v>
                </c:pt>
                <c:pt idx="954">
                  <c:v>38359</c:v>
                </c:pt>
                <c:pt idx="955">
                  <c:v>38362</c:v>
                </c:pt>
                <c:pt idx="956">
                  <c:v>38363</c:v>
                </c:pt>
                <c:pt idx="957">
                  <c:v>38364</c:v>
                </c:pt>
                <c:pt idx="958">
                  <c:v>38365</c:v>
                </c:pt>
                <c:pt idx="959">
                  <c:v>38366</c:v>
                </c:pt>
                <c:pt idx="960">
                  <c:v>38370</c:v>
                </c:pt>
                <c:pt idx="961">
                  <c:v>38371</c:v>
                </c:pt>
                <c:pt idx="962">
                  <c:v>38372</c:v>
                </c:pt>
                <c:pt idx="963">
                  <c:v>38373</c:v>
                </c:pt>
                <c:pt idx="964">
                  <c:v>38376</c:v>
                </c:pt>
                <c:pt idx="965">
                  <c:v>38377</c:v>
                </c:pt>
                <c:pt idx="966">
                  <c:v>38378</c:v>
                </c:pt>
                <c:pt idx="967">
                  <c:v>38379</c:v>
                </c:pt>
                <c:pt idx="968">
                  <c:v>38380</c:v>
                </c:pt>
                <c:pt idx="969">
                  <c:v>38383</c:v>
                </c:pt>
                <c:pt idx="970">
                  <c:v>38384</c:v>
                </c:pt>
                <c:pt idx="971">
                  <c:v>38385</c:v>
                </c:pt>
                <c:pt idx="972">
                  <c:v>38386</c:v>
                </c:pt>
                <c:pt idx="973">
                  <c:v>38387</c:v>
                </c:pt>
                <c:pt idx="974">
                  <c:v>38390</c:v>
                </c:pt>
                <c:pt idx="975">
                  <c:v>38391</c:v>
                </c:pt>
                <c:pt idx="976">
                  <c:v>38392</c:v>
                </c:pt>
                <c:pt idx="977">
                  <c:v>38393</c:v>
                </c:pt>
                <c:pt idx="978">
                  <c:v>38394</c:v>
                </c:pt>
                <c:pt idx="979">
                  <c:v>38397</c:v>
                </c:pt>
                <c:pt idx="980">
                  <c:v>38398</c:v>
                </c:pt>
                <c:pt idx="981">
                  <c:v>38399</c:v>
                </c:pt>
                <c:pt idx="982">
                  <c:v>38400</c:v>
                </c:pt>
                <c:pt idx="983">
                  <c:v>38401</c:v>
                </c:pt>
                <c:pt idx="984">
                  <c:v>38405</c:v>
                </c:pt>
                <c:pt idx="985">
                  <c:v>38406</c:v>
                </c:pt>
                <c:pt idx="986">
                  <c:v>38407</c:v>
                </c:pt>
                <c:pt idx="987">
                  <c:v>38408</c:v>
                </c:pt>
                <c:pt idx="988">
                  <c:v>38411</c:v>
                </c:pt>
                <c:pt idx="989">
                  <c:v>38412</c:v>
                </c:pt>
                <c:pt idx="990">
                  <c:v>38413</c:v>
                </c:pt>
                <c:pt idx="991">
                  <c:v>38414</c:v>
                </c:pt>
                <c:pt idx="992">
                  <c:v>38415</c:v>
                </c:pt>
              </c:strCache>
            </c:strRef>
          </c:cat>
          <c:val>
            <c:numRef>
              <c:f>Data!$N$7:$N$1000</c:f>
              <c:numCache>
                <c:ptCount val="994"/>
                <c:pt idx="0">
                  <c:v>0</c:v>
                </c:pt>
                <c:pt idx="1">
                  <c:v>-0.010279329608938625</c:v>
                </c:pt>
                <c:pt idx="2">
                  <c:v>0.001874143564878361</c:v>
                </c:pt>
                <c:pt idx="3">
                  <c:v>0.021137345841678146</c:v>
                </c:pt>
                <c:pt idx="4">
                  <c:v>0.04854432381153173</c:v>
                </c:pt>
                <c:pt idx="5">
                  <c:v>0.03144829767049662</c:v>
                </c:pt>
                <c:pt idx="6">
                  <c:v>0.032893433119004944</c:v>
                </c:pt>
                <c:pt idx="7">
                  <c:v>0.04129651101507337</c:v>
                </c:pt>
                <c:pt idx="8">
                  <c:v>0.030666174765468623</c:v>
                </c:pt>
                <c:pt idx="9">
                  <c:v>-0.00013597554548339108</c:v>
                </c:pt>
                <c:pt idx="10">
                  <c:v>0.0029956782966165107</c:v>
                </c:pt>
                <c:pt idx="11">
                  <c:v>0.04543585959734364</c:v>
                </c:pt>
                <c:pt idx="12">
                  <c:v>0.03205333614419725</c:v>
                </c:pt>
                <c:pt idx="13">
                  <c:v>0.03775166016654374</c:v>
                </c:pt>
                <c:pt idx="14">
                  <c:v>0.06490355222936639</c:v>
                </c:pt>
                <c:pt idx="15">
                  <c:v>0.05549383366712335</c:v>
                </c:pt>
                <c:pt idx="16">
                  <c:v>0.06745441129967333</c:v>
                </c:pt>
                <c:pt idx="17">
                  <c:v>0.07078739327500783</c:v>
                </c:pt>
                <c:pt idx="18">
                  <c:v>0.07691894170970803</c:v>
                </c:pt>
                <c:pt idx="19">
                  <c:v>0.11898703488984919</c:v>
                </c:pt>
                <c:pt idx="20">
                  <c:v>0.1271961631706544</c:v>
                </c:pt>
                <c:pt idx="21">
                  <c:v>0.11519447665226101</c:v>
                </c:pt>
                <c:pt idx="22">
                  <c:v>0.11017497628333506</c:v>
                </c:pt>
                <c:pt idx="23">
                  <c:v>0.10196479392853375</c:v>
                </c:pt>
                <c:pt idx="24">
                  <c:v>0.11997470222409623</c:v>
                </c:pt>
                <c:pt idx="25">
                  <c:v>0.1270528091071994</c:v>
                </c:pt>
                <c:pt idx="26">
                  <c:v>0.13945926004005482</c:v>
                </c:pt>
                <c:pt idx="27">
                  <c:v>0.13154527247812786</c:v>
                </c:pt>
                <c:pt idx="28">
                  <c:v>0.1487656793506904</c:v>
                </c:pt>
                <c:pt idx="29">
                  <c:v>0.14648255507536634</c:v>
                </c:pt>
                <c:pt idx="30">
                  <c:v>0.1380468008854221</c:v>
                </c:pt>
                <c:pt idx="31">
                  <c:v>0.15434173078950142</c:v>
                </c:pt>
                <c:pt idx="32">
                  <c:v>0.15264783387793823</c:v>
                </c:pt>
                <c:pt idx="33">
                  <c:v>0.1472024876146305</c:v>
                </c:pt>
                <c:pt idx="34">
                  <c:v>0.14546010329925152</c:v>
                </c:pt>
                <c:pt idx="35">
                  <c:v>0.15004110888584377</c:v>
                </c:pt>
                <c:pt idx="36">
                  <c:v>0.14064614735954462</c:v>
                </c:pt>
                <c:pt idx="37">
                  <c:v>0.14655106988510602</c:v>
                </c:pt>
                <c:pt idx="38">
                  <c:v>0.14609149362285234</c:v>
                </c:pt>
                <c:pt idx="39">
                  <c:v>0.18224096131548428</c:v>
                </c:pt>
                <c:pt idx="40">
                  <c:v>0.18568356698640254</c:v>
                </c:pt>
                <c:pt idx="41">
                  <c:v>0.19128702434910938</c:v>
                </c:pt>
                <c:pt idx="42">
                  <c:v>0.19510066406661752</c:v>
                </c:pt>
                <c:pt idx="43">
                  <c:v>0.1865963950669336</c:v>
                </c:pt>
                <c:pt idx="44">
                  <c:v>0.17060293032570883</c:v>
                </c:pt>
                <c:pt idx="45">
                  <c:v>0.1723853694529356</c:v>
                </c:pt>
                <c:pt idx="46">
                  <c:v>0.16004743332981985</c:v>
                </c:pt>
                <c:pt idx="47">
                  <c:v>0.16360704121429315</c:v>
                </c:pt>
                <c:pt idx="48">
                  <c:v>0.14605670918098435</c:v>
                </c:pt>
                <c:pt idx="49">
                  <c:v>0.1501992199852431</c:v>
                </c:pt>
                <c:pt idx="50">
                  <c:v>0.15847053863181193</c:v>
                </c:pt>
                <c:pt idx="51">
                  <c:v>0.16596605881732907</c:v>
                </c:pt>
                <c:pt idx="52">
                  <c:v>0.17801623273953826</c:v>
                </c:pt>
                <c:pt idx="53">
                  <c:v>0.1668852113418362</c:v>
                </c:pt>
                <c:pt idx="54">
                  <c:v>0.16904606303362502</c:v>
                </c:pt>
                <c:pt idx="55">
                  <c:v>0.15705702540318334</c:v>
                </c:pt>
                <c:pt idx="56">
                  <c:v>0.1512691050911774</c:v>
                </c:pt>
                <c:pt idx="57">
                  <c:v>0.15404026562664686</c:v>
                </c:pt>
                <c:pt idx="58">
                  <c:v>0.1459491936333932</c:v>
                </c:pt>
                <c:pt idx="59">
                  <c:v>0.12681880468008844</c:v>
                </c:pt>
                <c:pt idx="60">
                  <c:v>0.11981026668072103</c:v>
                </c:pt>
                <c:pt idx="61">
                  <c:v>0.12210182354801291</c:v>
                </c:pt>
                <c:pt idx="62">
                  <c:v>0.11696742911352387</c:v>
                </c:pt>
                <c:pt idx="63">
                  <c:v>0.12230736797723196</c:v>
                </c:pt>
                <c:pt idx="64">
                  <c:v>0.12948561188995478</c:v>
                </c:pt>
                <c:pt idx="65">
                  <c:v>0.11780225571835135</c:v>
                </c:pt>
                <c:pt idx="66">
                  <c:v>0.10722251502055435</c:v>
                </c:pt>
                <c:pt idx="67">
                  <c:v>0.1038768841572677</c:v>
                </c:pt>
                <c:pt idx="68">
                  <c:v>0.09990934963634457</c:v>
                </c:pt>
                <c:pt idx="69">
                  <c:v>0.11375671972172441</c:v>
                </c:pt>
                <c:pt idx="70">
                  <c:v>0.10703067355328333</c:v>
                </c:pt>
                <c:pt idx="71">
                  <c:v>0.1166564772847054</c:v>
                </c:pt>
                <c:pt idx="72">
                  <c:v>0.11427321597976192</c:v>
                </c:pt>
                <c:pt idx="73">
                  <c:v>0.10465479076631179</c:v>
                </c:pt>
                <c:pt idx="74">
                  <c:v>0.08070833772530839</c:v>
                </c:pt>
                <c:pt idx="75">
                  <c:v>0.0856329714345947</c:v>
                </c:pt>
                <c:pt idx="76">
                  <c:v>0.07258775166016651</c:v>
                </c:pt>
                <c:pt idx="77">
                  <c:v>0.07947928744597865</c:v>
                </c:pt>
                <c:pt idx="78">
                  <c:v>0.10456308632866018</c:v>
                </c:pt>
                <c:pt idx="79">
                  <c:v>0.11089490882259923</c:v>
                </c:pt>
                <c:pt idx="80">
                  <c:v>0.10383893749341211</c:v>
                </c:pt>
                <c:pt idx="81">
                  <c:v>0.11799198903763042</c:v>
                </c:pt>
                <c:pt idx="82">
                  <c:v>0.11413829450827451</c:v>
                </c:pt>
                <c:pt idx="83">
                  <c:v>0.11837250975018443</c:v>
                </c:pt>
                <c:pt idx="84">
                  <c:v>0.11485717297354281</c:v>
                </c:pt>
                <c:pt idx="85">
                  <c:v>0.09881100453251812</c:v>
                </c:pt>
                <c:pt idx="86">
                  <c:v>0.07948982818593864</c:v>
                </c:pt>
                <c:pt idx="87">
                  <c:v>0.09683461579002839</c:v>
                </c:pt>
                <c:pt idx="88">
                  <c:v>0.10210076947401703</c:v>
                </c:pt>
                <c:pt idx="89">
                  <c:v>0.09799409718562235</c:v>
                </c:pt>
                <c:pt idx="90">
                  <c:v>0.09641825656161052</c:v>
                </c:pt>
                <c:pt idx="91">
                  <c:v>0.10918203857910824</c:v>
                </c:pt>
                <c:pt idx="92">
                  <c:v>0.1078328238642352</c:v>
                </c:pt>
                <c:pt idx="93">
                  <c:v>0.11217244650574476</c:v>
                </c:pt>
                <c:pt idx="94">
                  <c:v>0.10812480236112587</c:v>
                </c:pt>
                <c:pt idx="95">
                  <c:v>0.09637503952777471</c:v>
                </c:pt>
                <c:pt idx="96">
                  <c:v>0.10242858648677133</c:v>
                </c:pt>
                <c:pt idx="97">
                  <c:v>0.085011067776958</c:v>
                </c:pt>
                <c:pt idx="98">
                  <c:v>0.08554442921893113</c:v>
                </c:pt>
                <c:pt idx="99">
                  <c:v>0.09794982607779068</c:v>
                </c:pt>
                <c:pt idx="100">
                  <c:v>0.09791398756192682</c:v>
                </c:pt>
                <c:pt idx="101">
                  <c:v>0.097519763887425</c:v>
                </c:pt>
                <c:pt idx="102">
                  <c:v>0.0905396858859493</c:v>
                </c:pt>
                <c:pt idx="103">
                  <c:v>0.09544850848529562</c:v>
                </c:pt>
                <c:pt idx="104">
                  <c:v>0.079453989670075</c:v>
                </c:pt>
                <c:pt idx="105">
                  <c:v>0.08781174238431544</c:v>
                </c:pt>
                <c:pt idx="106">
                  <c:v>0.0724296405607674</c:v>
                </c:pt>
                <c:pt idx="107">
                  <c:v>0.08326130494360706</c:v>
                </c:pt>
                <c:pt idx="108">
                  <c:v>0.07822810161273308</c:v>
                </c:pt>
                <c:pt idx="109">
                  <c:v>0.09867924528301897</c:v>
                </c:pt>
                <c:pt idx="110">
                  <c:v>0.09437651523136936</c:v>
                </c:pt>
                <c:pt idx="111">
                  <c:v>0.07747760092758527</c:v>
                </c:pt>
                <c:pt idx="112">
                  <c:v>0.06365552861810886</c:v>
                </c:pt>
                <c:pt idx="113">
                  <c:v>0.0455971329187308</c:v>
                </c:pt>
                <c:pt idx="114">
                  <c:v>0.04877727416464639</c:v>
                </c:pt>
                <c:pt idx="115">
                  <c:v>0.05380942342152406</c:v>
                </c:pt>
                <c:pt idx="116">
                  <c:v>0.05758090017919271</c:v>
                </c:pt>
                <c:pt idx="117">
                  <c:v>0.037297354274270056</c:v>
                </c:pt>
                <c:pt idx="118">
                  <c:v>0.012527669442394807</c:v>
                </c:pt>
                <c:pt idx="119">
                  <c:v>0.012491830926531167</c:v>
                </c:pt>
                <c:pt idx="120">
                  <c:v>-0.05969221039316952</c:v>
                </c:pt>
                <c:pt idx="121">
                  <c:v>-0.06151575840624013</c:v>
                </c:pt>
                <c:pt idx="122">
                  <c:v>-0.0767228839464531</c:v>
                </c:pt>
                <c:pt idx="123">
                  <c:v>-0.11708548540107522</c:v>
                </c:pt>
                <c:pt idx="124">
                  <c:v>-0.13188468430483824</c:v>
                </c:pt>
                <c:pt idx="125">
                  <c:v>-0.09308949088225993</c:v>
                </c:pt>
                <c:pt idx="126">
                  <c:v>-0.08717508169073473</c:v>
                </c:pt>
                <c:pt idx="127">
                  <c:v>-0.09693369874565205</c:v>
                </c:pt>
                <c:pt idx="128">
                  <c:v>-0.0849140929693264</c:v>
                </c:pt>
                <c:pt idx="129">
                  <c:v>-0.06740170759987352</c:v>
                </c:pt>
                <c:pt idx="130">
                  <c:v>-0.06853272899757568</c:v>
                </c:pt>
                <c:pt idx="131">
                  <c:v>-0.05654158321914193</c:v>
                </c:pt>
                <c:pt idx="132">
                  <c:v>-0.038286075682512855</c:v>
                </c:pt>
                <c:pt idx="133">
                  <c:v>-0.04491620111731853</c:v>
                </c:pt>
                <c:pt idx="134">
                  <c:v>-0.0387087593549067</c:v>
                </c:pt>
                <c:pt idx="135">
                  <c:v>-0.04417202487614624</c:v>
                </c:pt>
                <c:pt idx="136">
                  <c:v>-0.04580583956993778</c:v>
                </c:pt>
                <c:pt idx="137">
                  <c:v>-0.02594497733740897</c:v>
                </c:pt>
                <c:pt idx="138">
                  <c:v>-0.008068936439337926</c:v>
                </c:pt>
                <c:pt idx="139">
                  <c:v>-0.015056392958785692</c:v>
                </c:pt>
                <c:pt idx="140">
                  <c:v>-0.014691683356171548</c:v>
                </c:pt>
                <c:pt idx="141">
                  <c:v>-0.010832718456835755</c:v>
                </c:pt>
                <c:pt idx="142">
                  <c:v>-0.02677664172024885</c:v>
                </c:pt>
                <c:pt idx="143">
                  <c:v>-0.03412880784231065</c:v>
                </c:pt>
                <c:pt idx="144">
                  <c:v>-0.029818699272688876</c:v>
                </c:pt>
                <c:pt idx="145">
                  <c:v>-0.011591651733951602</c:v>
                </c:pt>
                <c:pt idx="146">
                  <c:v>-0.015486455149151479</c:v>
                </c:pt>
                <c:pt idx="147">
                  <c:v>-0.01490249815537037</c:v>
                </c:pt>
                <c:pt idx="148">
                  <c:v>-0.002540318330346847</c:v>
                </c:pt>
                <c:pt idx="149">
                  <c:v>0.006131548434700207</c:v>
                </c:pt>
                <c:pt idx="150">
                  <c:v>-0.022926109412880757</c:v>
                </c:pt>
                <c:pt idx="151">
                  <c:v>-0.03847580900179193</c:v>
                </c:pt>
                <c:pt idx="152">
                  <c:v>-0.043413091599030285</c:v>
                </c:pt>
                <c:pt idx="153">
                  <c:v>-0.023516390850637725</c:v>
                </c:pt>
                <c:pt idx="154">
                  <c:v>-0.01722989353852633</c:v>
                </c:pt>
                <c:pt idx="155">
                  <c:v>-0.00484557815958675</c:v>
                </c:pt>
                <c:pt idx="156">
                  <c:v>0.010975018446295115</c:v>
                </c:pt>
                <c:pt idx="157">
                  <c:v>0.007101296511015098</c:v>
                </c:pt>
                <c:pt idx="158">
                  <c:v>0.01059555180773697</c:v>
                </c:pt>
                <c:pt idx="159">
                  <c:v>0.012754295351533607</c:v>
                </c:pt>
                <c:pt idx="160">
                  <c:v>0.007101296511015098</c:v>
                </c:pt>
                <c:pt idx="161">
                  <c:v>0.02782228312427537</c:v>
                </c:pt>
                <c:pt idx="162">
                  <c:v>0.035481184779171615</c:v>
                </c:pt>
                <c:pt idx="163">
                  <c:v>0.0406229577316326</c:v>
                </c:pt>
                <c:pt idx="164">
                  <c:v>0.040053757773795606</c:v>
                </c:pt>
                <c:pt idx="165">
                  <c:v>0.051592705807947725</c:v>
                </c:pt>
                <c:pt idx="166">
                  <c:v>0.043678718246020765</c:v>
                </c:pt>
                <c:pt idx="167">
                  <c:v>0.036648044692737525</c:v>
                </c:pt>
                <c:pt idx="168">
                  <c:v>0.049827131864656815</c:v>
                </c:pt>
                <c:pt idx="169">
                  <c:v>0.05225571835142828</c:v>
                </c:pt>
                <c:pt idx="170">
                  <c:v>0.04064509328554866</c:v>
                </c:pt>
                <c:pt idx="171">
                  <c:v>0.023701907873932893</c:v>
                </c:pt>
                <c:pt idx="172">
                  <c:v>0.03609360177084442</c:v>
                </c:pt>
                <c:pt idx="173">
                  <c:v>0.038427321597976016</c:v>
                </c:pt>
                <c:pt idx="174">
                  <c:v>0.029193633393064022</c:v>
                </c:pt>
                <c:pt idx="175">
                  <c:v>0.042883946453041055</c:v>
                </c:pt>
                <c:pt idx="176">
                  <c:v>0.06612100769474027</c:v>
                </c:pt>
                <c:pt idx="177">
                  <c:v>0.06452408559080847</c:v>
                </c:pt>
                <c:pt idx="178">
                  <c:v>0.05928744597870761</c:v>
                </c:pt>
                <c:pt idx="179">
                  <c:v>0.04579424475598204</c:v>
                </c:pt>
                <c:pt idx="180">
                  <c:v>0.04230736797723211</c:v>
                </c:pt>
                <c:pt idx="181">
                  <c:v>0.042986191630652426</c:v>
                </c:pt>
                <c:pt idx="182">
                  <c:v>0.029456097818066906</c:v>
                </c:pt>
                <c:pt idx="183">
                  <c:v>0.03416780858016222</c:v>
                </c:pt>
                <c:pt idx="184">
                  <c:v>0.04268683461579004</c:v>
                </c:pt>
                <c:pt idx="185">
                  <c:v>0.05390429008116371</c:v>
                </c:pt>
                <c:pt idx="186">
                  <c:v>0.06150416359228417</c:v>
                </c:pt>
                <c:pt idx="187">
                  <c:v>0.052511858332454864</c:v>
                </c:pt>
                <c:pt idx="188">
                  <c:v>0.057799093496363474</c:v>
                </c:pt>
                <c:pt idx="189">
                  <c:v>0.057799093496363474</c:v>
                </c:pt>
                <c:pt idx="190">
                  <c:v>0.0633646041952145</c:v>
                </c:pt>
                <c:pt idx="191">
                  <c:v>0.06791504163592288</c:v>
                </c:pt>
                <c:pt idx="192">
                  <c:v>0.06851375566564766</c:v>
                </c:pt>
                <c:pt idx="193">
                  <c:v>0.056347633603879066</c:v>
                </c:pt>
                <c:pt idx="194">
                  <c:v>0.0618108991251185</c:v>
                </c:pt>
                <c:pt idx="195">
                  <c:v>0.07221882576156835</c:v>
                </c:pt>
                <c:pt idx="196">
                  <c:v>0.08145251396648034</c:v>
                </c:pt>
                <c:pt idx="197">
                  <c:v>0.07484452408559084</c:v>
                </c:pt>
                <c:pt idx="198">
                  <c:v>0.06994308000421623</c:v>
                </c:pt>
                <c:pt idx="199">
                  <c:v>0.0639917782228312</c:v>
                </c:pt>
                <c:pt idx="200">
                  <c:v>0.061226942131337614</c:v>
                </c:pt>
                <c:pt idx="201">
                  <c:v>0.052759565721513635</c:v>
                </c:pt>
                <c:pt idx="202">
                  <c:v>0.04262886054601034</c:v>
                </c:pt>
                <c:pt idx="203">
                  <c:v>0.046078844734900315</c:v>
                </c:pt>
                <c:pt idx="204">
                  <c:v>0.023745124907768478</c:v>
                </c:pt>
                <c:pt idx="205">
                  <c:v>0.03826710235058517</c:v>
                </c:pt>
                <c:pt idx="206">
                  <c:v>0.030025297775903903</c:v>
                </c:pt>
                <c:pt idx="207">
                  <c:v>0.023906398229155634</c:v>
                </c:pt>
                <c:pt idx="208">
                  <c:v>0.02571518920628213</c:v>
                </c:pt>
                <c:pt idx="209">
                  <c:v>0.03257826499420258</c:v>
                </c:pt>
                <c:pt idx="210">
                  <c:v>0.03721724465057452</c:v>
                </c:pt>
                <c:pt idx="211">
                  <c:v>0.03992305259829232</c:v>
                </c:pt>
                <c:pt idx="212">
                  <c:v>0.013833667123432036</c:v>
                </c:pt>
                <c:pt idx="213">
                  <c:v>0.029077685253504848</c:v>
                </c:pt>
                <c:pt idx="214">
                  <c:v>0.04564140402656269</c:v>
                </c:pt>
                <c:pt idx="215">
                  <c:v>0.044298513755665736</c:v>
                </c:pt>
                <c:pt idx="216">
                  <c:v>0.0210909665858543</c:v>
                </c:pt>
                <c:pt idx="217">
                  <c:v>0.02091599030251934</c:v>
                </c:pt>
                <c:pt idx="218">
                  <c:v>0.01753873721935273</c:v>
                </c:pt>
                <c:pt idx="219">
                  <c:v>0.014592600400548106</c:v>
                </c:pt>
                <c:pt idx="220">
                  <c:v>0.02711499947296292</c:v>
                </c:pt>
                <c:pt idx="221">
                  <c:v>0.041928955412670055</c:v>
                </c:pt>
                <c:pt idx="222">
                  <c:v>0.03971118372509741</c:v>
                </c:pt>
                <c:pt idx="223">
                  <c:v>0.05298513755665657</c:v>
                </c:pt>
                <c:pt idx="224">
                  <c:v>0.05428375671972163</c:v>
                </c:pt>
                <c:pt idx="225">
                  <c:v>0.04385369452935595</c:v>
                </c:pt>
                <c:pt idx="226">
                  <c:v>0.027209866132602345</c:v>
                </c:pt>
                <c:pt idx="227">
                  <c:v>0.04787287867608314</c:v>
                </c:pt>
                <c:pt idx="228">
                  <c:v>0.036648044692737525</c:v>
                </c:pt>
                <c:pt idx="229">
                  <c:v>0.05071677031727617</c:v>
                </c:pt>
                <c:pt idx="230">
                  <c:v>0.0694329081901548</c:v>
                </c:pt>
                <c:pt idx="231">
                  <c:v>0.06622325287235165</c:v>
                </c:pt>
                <c:pt idx="232">
                  <c:v>0.06752187203541693</c:v>
                </c:pt>
                <c:pt idx="233">
                  <c:v>0.06526088331400848</c:v>
                </c:pt>
                <c:pt idx="234">
                  <c:v>0.09295456941077274</c:v>
                </c:pt>
                <c:pt idx="235">
                  <c:v>0.11592916622746907</c:v>
                </c:pt>
                <c:pt idx="236">
                  <c:v>0.09975861705491718</c:v>
                </c:pt>
                <c:pt idx="237">
                  <c:v>0.11460841151048817</c:v>
                </c:pt>
                <c:pt idx="238">
                  <c:v>0.10945188152208285</c:v>
                </c:pt>
                <c:pt idx="239">
                  <c:v>0.1144186781912091</c:v>
                </c:pt>
                <c:pt idx="240">
                  <c:v>0.11850321492568772</c:v>
                </c:pt>
                <c:pt idx="241">
                  <c:v>0.12072836513123231</c:v>
                </c:pt>
                <c:pt idx="242">
                  <c:v>0.10697269948350385</c:v>
                </c:pt>
                <c:pt idx="243">
                  <c:v>0.10858437862337933</c:v>
                </c:pt>
                <c:pt idx="244">
                  <c:v>0.11808053125329399</c:v>
                </c:pt>
                <c:pt idx="245">
                  <c:v>0.1149731211131022</c:v>
                </c:pt>
                <c:pt idx="246">
                  <c:v>0.12103404659007055</c:v>
                </c:pt>
                <c:pt idx="247">
                  <c:v>0.10694318541161585</c:v>
                </c:pt>
                <c:pt idx="248">
                  <c:v>0.10465268261831984</c:v>
                </c:pt>
                <c:pt idx="249">
                  <c:v>0.09915357858121632</c:v>
                </c:pt>
                <c:pt idx="250">
                  <c:v>0.08376409823969633</c:v>
                </c:pt>
                <c:pt idx="251">
                  <c:v>0.0913207547169812</c:v>
                </c:pt>
                <c:pt idx="252">
                  <c:v>0.09907346895752078</c:v>
                </c:pt>
                <c:pt idx="253">
                  <c:v>0.09665226098872148</c:v>
                </c:pt>
                <c:pt idx="254">
                  <c:v>0.09230525982923998</c:v>
                </c:pt>
                <c:pt idx="255">
                  <c:v>0.08714135132286271</c:v>
                </c:pt>
                <c:pt idx="256">
                  <c:v>0.07497522926109412</c:v>
                </c:pt>
                <c:pt idx="257">
                  <c:v>0.07886265415832194</c:v>
                </c:pt>
                <c:pt idx="258">
                  <c:v>0.08270686202171396</c:v>
                </c:pt>
                <c:pt idx="259">
                  <c:v>0.08032887108675024</c:v>
                </c:pt>
                <c:pt idx="260">
                  <c:v>0.07606935806893644</c:v>
                </c:pt>
                <c:pt idx="261">
                  <c:v>0.0943111626436175</c:v>
                </c:pt>
                <c:pt idx="262">
                  <c:v>0.07263413091599036</c:v>
                </c:pt>
                <c:pt idx="263">
                  <c:v>0.07418783598608614</c:v>
                </c:pt>
                <c:pt idx="264">
                  <c:v>0.06394750711499952</c:v>
                </c:pt>
                <c:pt idx="265">
                  <c:v>0.0858353536418257</c:v>
                </c:pt>
                <c:pt idx="266">
                  <c:v>0.07734584167808589</c:v>
                </c:pt>
                <c:pt idx="267">
                  <c:v>0.07571202698429436</c:v>
                </c:pt>
                <c:pt idx="268">
                  <c:v>0.08117529250553401</c:v>
                </c:pt>
                <c:pt idx="269">
                  <c:v>0.0684547275218721</c:v>
                </c:pt>
                <c:pt idx="270">
                  <c:v>0.0634805523347739</c:v>
                </c:pt>
                <c:pt idx="271">
                  <c:v>0.057281543164330095</c:v>
                </c:pt>
                <c:pt idx="272">
                  <c:v>0.05776957942447547</c:v>
                </c:pt>
                <c:pt idx="273">
                  <c:v>0.04466322335827977</c:v>
                </c:pt>
                <c:pt idx="274">
                  <c:v>0.03508696110466958</c:v>
                </c:pt>
                <c:pt idx="275">
                  <c:v>0.04840518604406019</c:v>
                </c:pt>
                <c:pt idx="276">
                  <c:v>0.06035943923263409</c:v>
                </c:pt>
                <c:pt idx="277">
                  <c:v>0.06375777379572045</c:v>
                </c:pt>
                <c:pt idx="278">
                  <c:v>0.054772847053863094</c:v>
                </c:pt>
                <c:pt idx="279">
                  <c:v>0.033839991567408134</c:v>
                </c:pt>
                <c:pt idx="280">
                  <c:v>0.03684515652998832</c:v>
                </c:pt>
                <c:pt idx="281">
                  <c:v>0.06902392747970909</c:v>
                </c:pt>
                <c:pt idx="282">
                  <c:v>0.05801834088753033</c:v>
                </c:pt>
                <c:pt idx="283">
                  <c:v>0.04774111942658377</c:v>
                </c:pt>
                <c:pt idx="284">
                  <c:v>0.06563297143459468</c:v>
                </c:pt>
                <c:pt idx="285">
                  <c:v>0.08550015811109923</c:v>
                </c:pt>
                <c:pt idx="286">
                  <c:v>0.07975967112891325</c:v>
                </c:pt>
                <c:pt idx="287">
                  <c:v>0.08455887003267626</c:v>
                </c:pt>
                <c:pt idx="288">
                  <c:v>0.0912912406450932</c:v>
                </c:pt>
                <c:pt idx="289">
                  <c:v>0.07826499420259303</c:v>
                </c:pt>
                <c:pt idx="290">
                  <c:v>0.0652166122061768</c:v>
                </c:pt>
                <c:pt idx="291">
                  <c:v>0.0707157162432801</c:v>
                </c:pt>
                <c:pt idx="292">
                  <c:v>0.07685042689996835</c:v>
                </c:pt>
                <c:pt idx="293">
                  <c:v>0.06506377147675768</c:v>
                </c:pt>
                <c:pt idx="294">
                  <c:v>0.05213239169389694</c:v>
                </c:pt>
                <c:pt idx="295">
                  <c:v>0.04596184252134505</c:v>
                </c:pt>
                <c:pt idx="296">
                  <c:v>0.04476546853589136</c:v>
                </c:pt>
                <c:pt idx="297">
                  <c:v>0.04619479287445971</c:v>
                </c:pt>
                <c:pt idx="298">
                  <c:v>0.023483714556761903</c:v>
                </c:pt>
                <c:pt idx="299">
                  <c:v>0.021170022135553968</c:v>
                </c:pt>
                <c:pt idx="300">
                  <c:v>0.03265521239591007</c:v>
                </c:pt>
                <c:pt idx="301">
                  <c:v>0.014508274480868444</c:v>
                </c:pt>
                <c:pt idx="302">
                  <c:v>0.01082217771687577</c:v>
                </c:pt>
                <c:pt idx="303">
                  <c:v>0.016696532096553085</c:v>
                </c:pt>
                <c:pt idx="304">
                  <c:v>0.003189627911879489</c:v>
                </c:pt>
                <c:pt idx="305">
                  <c:v>0.01377780120164429</c:v>
                </c:pt>
                <c:pt idx="306">
                  <c:v>0.00166543691367127</c:v>
                </c:pt>
                <c:pt idx="307">
                  <c:v>-0.0013481606408770608</c:v>
                </c:pt>
                <c:pt idx="308">
                  <c:v>0.021125751027722073</c:v>
                </c:pt>
                <c:pt idx="309">
                  <c:v>0.023096869400232034</c:v>
                </c:pt>
                <c:pt idx="310">
                  <c:v>0.007860229788131168</c:v>
                </c:pt>
                <c:pt idx="311">
                  <c:v>-0.005821650679877721</c:v>
                </c:pt>
                <c:pt idx="312">
                  <c:v>-0.02458205966058813</c:v>
                </c:pt>
                <c:pt idx="313">
                  <c:v>-0.021627490249815584</c:v>
                </c:pt>
                <c:pt idx="314">
                  <c:v>-0.037965637187730605</c:v>
                </c:pt>
                <c:pt idx="315">
                  <c:v>-0.038672920839042835</c:v>
                </c:pt>
                <c:pt idx="316">
                  <c:v>-0.022881838305048974</c:v>
                </c:pt>
                <c:pt idx="317">
                  <c:v>-0.025691999578370428</c:v>
                </c:pt>
                <c:pt idx="318">
                  <c:v>-0.039760725202909186</c:v>
                </c:pt>
                <c:pt idx="319">
                  <c:v>-0.050516496258037336</c:v>
                </c:pt>
                <c:pt idx="320">
                  <c:v>-0.04553915884895121</c:v>
                </c:pt>
                <c:pt idx="321">
                  <c:v>-0.011331295456941115</c:v>
                </c:pt>
                <c:pt idx="322">
                  <c:v>-0.02235690945504376</c:v>
                </c:pt>
                <c:pt idx="323">
                  <c:v>-0.04120480657742176</c:v>
                </c:pt>
                <c:pt idx="324">
                  <c:v>-0.07099188363023079</c:v>
                </c:pt>
                <c:pt idx="325">
                  <c:v>-0.07225361020343624</c:v>
                </c:pt>
                <c:pt idx="326">
                  <c:v>-0.08458627595657209</c:v>
                </c:pt>
                <c:pt idx="327">
                  <c:v>-0.08936544745441122</c:v>
                </c:pt>
                <c:pt idx="328">
                  <c:v>-0.10687150837988824</c:v>
                </c:pt>
                <c:pt idx="329">
                  <c:v>-0.09955939706967432</c:v>
                </c:pt>
                <c:pt idx="330">
                  <c:v>-0.11357752714240543</c:v>
                </c:pt>
                <c:pt idx="331">
                  <c:v>-0.15471065668809947</c:v>
                </c:pt>
                <c:pt idx="332">
                  <c:v>-0.1794476652260989</c:v>
                </c:pt>
                <c:pt idx="333">
                  <c:v>-0.1881163697691578</c:v>
                </c:pt>
                <c:pt idx="334">
                  <c:v>-0.13657742173500576</c:v>
                </c:pt>
                <c:pt idx="335">
                  <c:v>-0.13710235058501108</c:v>
                </c:pt>
                <c:pt idx="336">
                  <c:v>-0.12887214082428589</c:v>
                </c:pt>
                <c:pt idx="337">
                  <c:v>-0.08170338357752727</c:v>
                </c:pt>
                <c:pt idx="338">
                  <c:v>-0.08506060925476966</c:v>
                </c:pt>
                <c:pt idx="339">
                  <c:v>-0.07909876673342464</c:v>
                </c:pt>
                <c:pt idx="340">
                  <c:v>-0.10333930641931055</c:v>
                </c:pt>
                <c:pt idx="341">
                  <c:v>-0.12373458416780869</c:v>
                </c:pt>
                <c:pt idx="342">
                  <c:v>-0.15214187835986082</c:v>
                </c:pt>
                <c:pt idx="343">
                  <c:v>-0.12784968904817118</c:v>
                </c:pt>
                <c:pt idx="344">
                  <c:v>-0.10865921787709498</c:v>
                </c:pt>
                <c:pt idx="345">
                  <c:v>-0.08168862654158315</c:v>
                </c:pt>
                <c:pt idx="346">
                  <c:v>-0.0781648571729735</c:v>
                </c:pt>
                <c:pt idx="347">
                  <c:v>-0.08412669969431863</c:v>
                </c:pt>
                <c:pt idx="348">
                  <c:v>-0.10589332771160542</c:v>
                </c:pt>
                <c:pt idx="349">
                  <c:v>-0.07839042900811644</c:v>
                </c:pt>
                <c:pt idx="350">
                  <c:v>-0.07050279329608944</c:v>
                </c:pt>
                <c:pt idx="351">
                  <c:v>-0.07472752187203546</c:v>
                </c:pt>
                <c:pt idx="352">
                  <c:v>-0.05230420575524397</c:v>
                </c:pt>
                <c:pt idx="353">
                  <c:v>-0.06481817223569097</c:v>
                </c:pt>
                <c:pt idx="354">
                  <c:v>-0.05584167808580165</c:v>
                </c:pt>
                <c:pt idx="355">
                  <c:v>-0.04567935069041851</c:v>
                </c:pt>
                <c:pt idx="356">
                  <c:v>-0.06472435965004752</c:v>
                </c:pt>
                <c:pt idx="357">
                  <c:v>-0.05987034889849263</c:v>
                </c:pt>
                <c:pt idx="358">
                  <c:v>-0.06984188890060083</c:v>
                </c:pt>
                <c:pt idx="359">
                  <c:v>-0.08357858121640138</c:v>
                </c:pt>
                <c:pt idx="360">
                  <c:v>-0.0860134921471487</c:v>
                </c:pt>
                <c:pt idx="361">
                  <c:v>-0.08680299357014865</c:v>
                </c:pt>
                <c:pt idx="362">
                  <c:v>-0.12427005375777389</c:v>
                </c:pt>
                <c:pt idx="363">
                  <c:v>-0.11193000948666587</c:v>
                </c:pt>
                <c:pt idx="364">
                  <c:v>-0.12683672393802037</c:v>
                </c:pt>
                <c:pt idx="365">
                  <c:v>-0.11171076209549902</c:v>
                </c:pt>
                <c:pt idx="366">
                  <c:v>-0.10199430800042175</c:v>
                </c:pt>
                <c:pt idx="367">
                  <c:v>-0.09322125013175919</c:v>
                </c:pt>
                <c:pt idx="368">
                  <c:v>-0.09548118477917145</c:v>
                </c:pt>
                <c:pt idx="369">
                  <c:v>-0.1167481817223569</c:v>
                </c:pt>
                <c:pt idx="370">
                  <c:v>-0.12378096342363232</c:v>
                </c:pt>
                <c:pt idx="371">
                  <c:v>-0.11666701802466528</c:v>
                </c:pt>
                <c:pt idx="372">
                  <c:v>-0.1348634974175188</c:v>
                </c:pt>
                <c:pt idx="373">
                  <c:v>-0.1385632971434595</c:v>
                </c:pt>
                <c:pt idx="374">
                  <c:v>-0.1628133234953093</c:v>
                </c:pt>
                <c:pt idx="375">
                  <c:v>-0.15821439865078524</c:v>
                </c:pt>
                <c:pt idx="376">
                  <c:v>-0.17021713924317494</c:v>
                </c:pt>
                <c:pt idx="377">
                  <c:v>-0.19014124591546322</c:v>
                </c:pt>
                <c:pt idx="378">
                  <c:v>-0.17341414567302627</c:v>
                </c:pt>
                <c:pt idx="379">
                  <c:v>-0.1570443765152314</c:v>
                </c:pt>
                <c:pt idx="380">
                  <c:v>-0.18821018235480136</c:v>
                </c:pt>
                <c:pt idx="381">
                  <c:v>-0.19975440075893325</c:v>
                </c:pt>
                <c:pt idx="382">
                  <c:v>-0.16319279013386745</c:v>
                </c:pt>
                <c:pt idx="383">
                  <c:v>-0.182501317592495</c:v>
                </c:pt>
                <c:pt idx="384">
                  <c:v>-0.18655106988510595</c:v>
                </c:pt>
                <c:pt idx="385">
                  <c:v>-0.20645093285548655</c:v>
                </c:pt>
                <c:pt idx="386">
                  <c:v>-0.2175777379572046</c:v>
                </c:pt>
                <c:pt idx="387">
                  <c:v>-0.20928744597870774</c:v>
                </c:pt>
                <c:pt idx="388">
                  <c:v>-0.23197322652050167</c:v>
                </c:pt>
                <c:pt idx="389">
                  <c:v>-0.20586592178770957</c:v>
                </c:pt>
                <c:pt idx="390">
                  <c:v>-0.17252134499841887</c:v>
                </c:pt>
                <c:pt idx="391">
                  <c:v>-0.1696637503952778</c:v>
                </c:pt>
                <c:pt idx="392">
                  <c:v>-0.12979023927479705</c:v>
                </c:pt>
                <c:pt idx="393">
                  <c:v>-0.15294297459681672</c:v>
                </c:pt>
                <c:pt idx="394">
                  <c:v>-0.12774955201855165</c:v>
                </c:pt>
                <c:pt idx="395">
                  <c:v>-0.12275745757352174</c:v>
                </c:pt>
                <c:pt idx="396">
                  <c:v>-0.10000632444397595</c:v>
                </c:pt>
                <c:pt idx="397">
                  <c:v>-0.1092906082006957</c:v>
                </c:pt>
                <c:pt idx="398">
                  <c:v>-0.10464108780436387</c:v>
                </c:pt>
                <c:pt idx="399">
                  <c:v>-0.12329081901549488</c:v>
                </c:pt>
                <c:pt idx="400">
                  <c:v>-0.10994097185622431</c:v>
                </c:pt>
                <c:pt idx="401">
                  <c:v>-0.11794666385580255</c:v>
                </c:pt>
                <c:pt idx="402">
                  <c:v>-0.11785179719616312</c:v>
                </c:pt>
                <c:pt idx="403">
                  <c:v>-0.11168862654158318</c:v>
                </c:pt>
                <c:pt idx="404">
                  <c:v>-0.1148909033414145</c:v>
                </c:pt>
                <c:pt idx="405">
                  <c:v>-0.10217771687572474</c:v>
                </c:pt>
                <c:pt idx="406">
                  <c:v>-0.09648993359333824</c:v>
                </c:pt>
                <c:pt idx="407">
                  <c:v>-0.08524612627806472</c:v>
                </c:pt>
                <c:pt idx="408">
                  <c:v>-0.07547064403921155</c:v>
                </c:pt>
                <c:pt idx="409">
                  <c:v>-0.09494676926320234</c:v>
                </c:pt>
                <c:pt idx="410">
                  <c:v>-0.10012332665753143</c:v>
                </c:pt>
                <c:pt idx="411">
                  <c:v>-0.11890481711816159</c:v>
                </c:pt>
                <c:pt idx="412">
                  <c:v>-0.1160535469589965</c:v>
                </c:pt>
                <c:pt idx="413">
                  <c:v>-0.1147370085379994</c:v>
                </c:pt>
                <c:pt idx="414">
                  <c:v>-0.09959628965953415</c:v>
                </c:pt>
                <c:pt idx="415">
                  <c:v>-0.0957004321703383</c:v>
                </c:pt>
                <c:pt idx="416">
                  <c:v>-0.10545272478127965</c:v>
                </c:pt>
                <c:pt idx="417">
                  <c:v>-0.10669547802255708</c:v>
                </c:pt>
                <c:pt idx="418">
                  <c:v>-0.09107093917993037</c:v>
                </c:pt>
                <c:pt idx="419">
                  <c:v>-0.06765573943290826</c:v>
                </c:pt>
                <c:pt idx="420">
                  <c:v>-0.07190471171076207</c:v>
                </c:pt>
                <c:pt idx="421">
                  <c:v>-0.06720775798461054</c:v>
                </c:pt>
                <c:pt idx="422">
                  <c:v>-0.08544112996732367</c:v>
                </c:pt>
                <c:pt idx="423">
                  <c:v>-0.05853483714556762</c:v>
                </c:pt>
                <c:pt idx="424">
                  <c:v>-0.06228628649731205</c:v>
                </c:pt>
                <c:pt idx="425">
                  <c:v>-0.06581954253188582</c:v>
                </c:pt>
                <c:pt idx="426">
                  <c:v>-0.07843048381996409</c:v>
                </c:pt>
                <c:pt idx="427">
                  <c:v>-0.07896595340992929</c:v>
                </c:pt>
                <c:pt idx="428">
                  <c:v>-0.09104247918203856</c:v>
                </c:pt>
                <c:pt idx="429">
                  <c:v>-0.0886718667650469</c:v>
                </c:pt>
                <c:pt idx="430">
                  <c:v>-0.1068398861600085</c:v>
                </c:pt>
                <c:pt idx="431">
                  <c:v>-0.09620954991040365</c:v>
                </c:pt>
                <c:pt idx="432">
                  <c:v>-0.09464108780436398</c:v>
                </c:pt>
                <c:pt idx="433">
                  <c:v>-0.0999894592600401</c:v>
                </c:pt>
                <c:pt idx="434">
                  <c:v>-0.11102455992410676</c:v>
                </c:pt>
                <c:pt idx="435">
                  <c:v>-0.09060820069568887</c:v>
                </c:pt>
                <c:pt idx="436">
                  <c:v>-0.10030673553283442</c:v>
                </c:pt>
                <c:pt idx="437">
                  <c:v>-0.10958680299357015</c:v>
                </c:pt>
                <c:pt idx="438">
                  <c:v>-0.11828818383050499</c:v>
                </c:pt>
                <c:pt idx="439">
                  <c:v>-0.10284389164119323</c:v>
                </c:pt>
                <c:pt idx="440">
                  <c:v>-0.10474438705597122</c:v>
                </c:pt>
                <c:pt idx="441">
                  <c:v>-0.10950669336987451</c:v>
                </c:pt>
                <c:pt idx="442">
                  <c:v>-0.11114050806366604</c:v>
                </c:pt>
                <c:pt idx="443">
                  <c:v>-0.12472014335406334</c:v>
                </c:pt>
                <c:pt idx="444">
                  <c:v>-0.12165595024770737</c:v>
                </c:pt>
                <c:pt idx="445">
                  <c:v>-0.12073047327922426</c:v>
                </c:pt>
                <c:pt idx="446">
                  <c:v>-0.09270369979972592</c:v>
                </c:pt>
                <c:pt idx="447">
                  <c:v>-0.09331822493939068</c:v>
                </c:pt>
                <c:pt idx="448">
                  <c:v>-0.07520080109623695</c:v>
                </c:pt>
                <c:pt idx="449">
                  <c:v>-0.07867713713502689</c:v>
                </c:pt>
                <c:pt idx="450">
                  <c:v>-0.09399072414883525</c:v>
                </c:pt>
                <c:pt idx="451">
                  <c:v>-0.07492568778328235</c:v>
                </c:pt>
                <c:pt idx="452">
                  <c:v>-0.07400758933277118</c:v>
                </c:pt>
                <c:pt idx="453">
                  <c:v>-0.07389269526720776</c:v>
                </c:pt>
                <c:pt idx="454">
                  <c:v>-0.06792242015389471</c:v>
                </c:pt>
                <c:pt idx="455">
                  <c:v>-0.08051227996205335</c:v>
                </c:pt>
                <c:pt idx="456">
                  <c:v>-0.08318014124591533</c:v>
                </c:pt>
                <c:pt idx="457">
                  <c:v>-0.09489406556340252</c:v>
                </c:pt>
                <c:pt idx="458">
                  <c:v>-0.11005586592178773</c:v>
                </c:pt>
                <c:pt idx="459">
                  <c:v>-0.12314430273005172</c:v>
                </c:pt>
                <c:pt idx="460">
                  <c:v>-0.11779593127437549</c:v>
                </c:pt>
                <c:pt idx="461">
                  <c:v>-0.14293137978286075</c:v>
                </c:pt>
                <c:pt idx="462">
                  <c:v>-0.15784125645620317</c:v>
                </c:pt>
                <c:pt idx="463">
                  <c:v>-0.1473764098239696</c:v>
                </c:pt>
                <c:pt idx="464">
                  <c:v>-0.1450711499947296</c:v>
                </c:pt>
                <c:pt idx="465">
                  <c:v>-0.1625245072204069</c:v>
                </c:pt>
                <c:pt idx="466">
                  <c:v>-0.15106883103193836</c:v>
                </c:pt>
                <c:pt idx="467">
                  <c:v>-0.14516496258037315</c:v>
                </c:pt>
                <c:pt idx="468">
                  <c:v>-0.15533993886370823</c:v>
                </c:pt>
                <c:pt idx="469">
                  <c:v>-0.1583029408664488</c:v>
                </c:pt>
                <c:pt idx="470">
                  <c:v>-0.1641931063560662</c:v>
                </c:pt>
                <c:pt idx="471">
                  <c:v>-0.17105196584800253</c:v>
                </c:pt>
                <c:pt idx="472">
                  <c:v>-0.16516180035838524</c:v>
                </c:pt>
                <c:pt idx="473">
                  <c:v>-0.17327817012754299</c:v>
                </c:pt>
                <c:pt idx="474">
                  <c:v>-0.1822314746495204</c:v>
                </c:pt>
                <c:pt idx="475">
                  <c:v>-0.18310635606619585</c:v>
                </c:pt>
                <c:pt idx="476">
                  <c:v>-0.1663539580478549</c:v>
                </c:pt>
                <c:pt idx="477">
                  <c:v>-0.1524032887108675</c:v>
                </c:pt>
                <c:pt idx="478">
                  <c:v>-0.1566775587646252</c:v>
                </c:pt>
                <c:pt idx="479">
                  <c:v>-0.16570464846632238</c:v>
                </c:pt>
                <c:pt idx="480">
                  <c:v>-0.15483187519763886</c:v>
                </c:pt>
                <c:pt idx="481">
                  <c:v>-0.17168335617160324</c:v>
                </c:pt>
                <c:pt idx="482">
                  <c:v>-0.16628017286813535</c:v>
                </c:pt>
                <c:pt idx="483">
                  <c:v>-0.17708653947507125</c:v>
                </c:pt>
                <c:pt idx="484">
                  <c:v>-0.1688637082323179</c:v>
                </c:pt>
                <c:pt idx="485">
                  <c:v>-0.1682217771687573</c:v>
                </c:pt>
                <c:pt idx="486">
                  <c:v>-0.17383155897544011</c:v>
                </c:pt>
                <c:pt idx="487">
                  <c:v>-0.18784968904817123</c:v>
                </c:pt>
                <c:pt idx="488">
                  <c:v>-0.18039422367450186</c:v>
                </c:pt>
                <c:pt idx="489">
                  <c:v>-0.19110466954780225</c:v>
                </c:pt>
                <c:pt idx="490">
                  <c:v>-0.18414356487825445</c:v>
                </c:pt>
                <c:pt idx="491">
                  <c:v>-0.20225782649942026</c:v>
                </c:pt>
                <c:pt idx="492">
                  <c:v>-0.20690840096974805</c:v>
                </c:pt>
                <c:pt idx="493">
                  <c:v>-0.20395593970696746</c:v>
                </c:pt>
                <c:pt idx="494">
                  <c:v>-0.1755296721829872</c:v>
                </c:pt>
                <c:pt idx="495">
                  <c:v>-0.17152840729419205</c:v>
                </c:pt>
                <c:pt idx="496">
                  <c:v>-0.14178138505323068</c:v>
                </c:pt>
                <c:pt idx="497">
                  <c:v>-0.1362675239801835</c:v>
                </c:pt>
                <c:pt idx="498">
                  <c:v>-0.1287604089807104</c:v>
                </c:pt>
                <c:pt idx="499">
                  <c:v>-0.126531042479182</c:v>
                </c:pt>
                <c:pt idx="500">
                  <c:v>-0.1017213028354591</c:v>
                </c:pt>
                <c:pt idx="501">
                  <c:v>-0.13411194265837456</c:v>
                </c:pt>
                <c:pt idx="502">
                  <c:v>-0.1272024876146306</c:v>
                </c:pt>
                <c:pt idx="503">
                  <c:v>-0.13250975018446298</c:v>
                </c:pt>
                <c:pt idx="504">
                  <c:v>-0.13550648255507525</c:v>
                </c:pt>
                <c:pt idx="505">
                  <c:v>-0.1413755665647728</c:v>
                </c:pt>
                <c:pt idx="506">
                  <c:v>-0.1575703594392326</c:v>
                </c:pt>
                <c:pt idx="507">
                  <c:v>-0.14937704226836723</c:v>
                </c:pt>
                <c:pt idx="508">
                  <c:v>-0.12669336987456525</c:v>
                </c:pt>
                <c:pt idx="509">
                  <c:v>-0.13140297248866883</c:v>
                </c:pt>
                <c:pt idx="510">
                  <c:v>-0.12752714240539686</c:v>
                </c:pt>
                <c:pt idx="511">
                  <c:v>-0.12507536629071359</c:v>
                </c:pt>
                <c:pt idx="512">
                  <c:v>-0.12523242331611684</c:v>
                </c:pt>
                <c:pt idx="513">
                  <c:v>-0.13587646252766938</c:v>
                </c:pt>
                <c:pt idx="514">
                  <c:v>-0.1334109834510383</c:v>
                </c:pt>
                <c:pt idx="515">
                  <c:v>-0.13529988405186044</c:v>
                </c:pt>
                <c:pt idx="516">
                  <c:v>-0.11973226520501734</c:v>
                </c:pt>
                <c:pt idx="517">
                  <c:v>-0.11432908190154945</c:v>
                </c:pt>
                <c:pt idx="518">
                  <c:v>-0.12958680299357006</c:v>
                </c:pt>
                <c:pt idx="519">
                  <c:v>-0.12114999472963006</c:v>
                </c:pt>
                <c:pt idx="520">
                  <c:v>-0.12207230947612524</c:v>
                </c:pt>
                <c:pt idx="521">
                  <c:v>-0.1056192684726468</c:v>
                </c:pt>
                <c:pt idx="522">
                  <c:v>-0.10238642352693161</c:v>
                </c:pt>
                <c:pt idx="523">
                  <c:v>-0.11035733108464207</c:v>
                </c:pt>
                <c:pt idx="524">
                  <c:v>-0.12444924633709287</c:v>
                </c:pt>
                <c:pt idx="525">
                  <c:v>-0.10702961947928735</c:v>
                </c:pt>
                <c:pt idx="526">
                  <c:v>-0.10372193527985663</c:v>
                </c:pt>
                <c:pt idx="527">
                  <c:v>-0.10613576473068409</c:v>
                </c:pt>
                <c:pt idx="528">
                  <c:v>-0.10885949193633393</c:v>
                </c:pt>
                <c:pt idx="529">
                  <c:v>-0.09532201960577624</c:v>
                </c:pt>
                <c:pt idx="530">
                  <c:v>-0.10070939179930438</c:v>
                </c:pt>
                <c:pt idx="531">
                  <c:v>-0.09472330557605135</c:v>
                </c:pt>
                <c:pt idx="532">
                  <c:v>-0.09764625276694427</c:v>
                </c:pt>
                <c:pt idx="533">
                  <c:v>-0.10496258037314221</c:v>
                </c:pt>
                <c:pt idx="534">
                  <c:v>-0.09301148940655635</c:v>
                </c:pt>
                <c:pt idx="535">
                  <c:v>-0.0801380836934753</c:v>
                </c:pt>
                <c:pt idx="536">
                  <c:v>-0.08514282702645726</c:v>
                </c:pt>
                <c:pt idx="537">
                  <c:v>-0.08845578159586809</c:v>
                </c:pt>
                <c:pt idx="538">
                  <c:v>-0.08157057025403192</c:v>
                </c:pt>
                <c:pt idx="539">
                  <c:v>-0.08517234109834515</c:v>
                </c:pt>
                <c:pt idx="540">
                  <c:v>-0.10473384631601146</c:v>
                </c:pt>
                <c:pt idx="541">
                  <c:v>-0.10494782333719821</c:v>
                </c:pt>
                <c:pt idx="542">
                  <c:v>-0.10230525982923999</c:v>
                </c:pt>
                <c:pt idx="543">
                  <c:v>-0.09412669969431853</c:v>
                </c:pt>
                <c:pt idx="544">
                  <c:v>-0.09335090123326661</c:v>
                </c:pt>
                <c:pt idx="545">
                  <c:v>-0.07438073152735314</c:v>
                </c:pt>
                <c:pt idx="546">
                  <c:v>-0.07314008643406755</c:v>
                </c:pt>
                <c:pt idx="547">
                  <c:v>-0.08177716875724672</c:v>
                </c:pt>
                <c:pt idx="548">
                  <c:v>-0.06711710762095502</c:v>
                </c:pt>
                <c:pt idx="549">
                  <c:v>-0.06210498577000112</c:v>
                </c:pt>
                <c:pt idx="550">
                  <c:v>-0.059455043744070735</c:v>
                </c:pt>
                <c:pt idx="551">
                  <c:v>-0.047224623168546476</c:v>
                </c:pt>
                <c:pt idx="552">
                  <c:v>-0.046980078001475745</c:v>
                </c:pt>
                <c:pt idx="553">
                  <c:v>-0.04471487298408339</c:v>
                </c:pt>
                <c:pt idx="554">
                  <c:v>-0.0534415515969221</c:v>
                </c:pt>
                <c:pt idx="555">
                  <c:v>-0.045547591440919244</c:v>
                </c:pt>
                <c:pt idx="556">
                  <c:v>-0.03202065985032154</c:v>
                </c:pt>
                <c:pt idx="557">
                  <c:v>-0.03061557921366087</c:v>
                </c:pt>
                <c:pt idx="558">
                  <c:v>-0.0389880889638452</c:v>
                </c:pt>
                <c:pt idx="559">
                  <c:v>-0.017712659428691935</c:v>
                </c:pt>
                <c:pt idx="560">
                  <c:v>-0.0172847053863181</c:v>
                </c:pt>
                <c:pt idx="561">
                  <c:v>-0.02036470960261416</c:v>
                </c:pt>
                <c:pt idx="562">
                  <c:v>-0.032409613154843364</c:v>
                </c:pt>
                <c:pt idx="563">
                  <c:v>-0.030172868135343145</c:v>
                </c:pt>
                <c:pt idx="564">
                  <c:v>-0.04364393380415299</c:v>
                </c:pt>
                <c:pt idx="565">
                  <c:v>-0.03975440075893322</c:v>
                </c:pt>
                <c:pt idx="566">
                  <c:v>-0.05011805628755128</c:v>
                </c:pt>
                <c:pt idx="567">
                  <c:v>-0.04300200274059229</c:v>
                </c:pt>
                <c:pt idx="568">
                  <c:v>-0.052487614630547186</c:v>
                </c:pt>
                <c:pt idx="569">
                  <c:v>-0.052868135343101086</c:v>
                </c:pt>
                <c:pt idx="570">
                  <c:v>-0.04701697059133547</c:v>
                </c:pt>
                <c:pt idx="571">
                  <c:v>-0.0362770106461473</c:v>
                </c:pt>
                <c:pt idx="572">
                  <c:v>-0.043932750079055616</c:v>
                </c:pt>
                <c:pt idx="573">
                  <c:v>-0.028482133445767777</c:v>
                </c:pt>
                <c:pt idx="574">
                  <c:v>-0.027818066828291355</c:v>
                </c:pt>
                <c:pt idx="575">
                  <c:v>-0.034867713713502835</c:v>
                </c:pt>
                <c:pt idx="576">
                  <c:v>-0.04753452092336874</c:v>
                </c:pt>
                <c:pt idx="577">
                  <c:v>-0.038727732686834604</c:v>
                </c:pt>
                <c:pt idx="578">
                  <c:v>-0.032660482765890175</c:v>
                </c:pt>
                <c:pt idx="579">
                  <c:v>-0.037739011278591805</c:v>
                </c:pt>
                <c:pt idx="580">
                  <c:v>-0.041362917676820876</c:v>
                </c:pt>
                <c:pt idx="581">
                  <c:v>-0.045976599557288944</c:v>
                </c:pt>
                <c:pt idx="582">
                  <c:v>-0.03150100137029621</c:v>
                </c:pt>
                <c:pt idx="583">
                  <c:v>-0.04114156213766196</c:v>
                </c:pt>
                <c:pt idx="584">
                  <c:v>-0.034631601138399803</c:v>
                </c:pt>
                <c:pt idx="585">
                  <c:v>-0.030859070306735514</c:v>
                </c:pt>
                <c:pt idx="586">
                  <c:v>-0.039474017075998735</c:v>
                </c:pt>
                <c:pt idx="587">
                  <c:v>-0.021337619900917093</c:v>
                </c:pt>
                <c:pt idx="588">
                  <c:v>-0.023241277537683125</c:v>
                </c:pt>
                <c:pt idx="589">
                  <c:v>-0.02978180668282926</c:v>
                </c:pt>
                <c:pt idx="590">
                  <c:v>-0.03024665331506282</c:v>
                </c:pt>
                <c:pt idx="591">
                  <c:v>-0.02668915357858126</c:v>
                </c:pt>
                <c:pt idx="592">
                  <c:v>-0.03510382628860553</c:v>
                </c:pt>
                <c:pt idx="593">
                  <c:v>-0.031723410983450995</c:v>
                </c:pt>
                <c:pt idx="594">
                  <c:v>-0.04750500685148096</c:v>
                </c:pt>
                <c:pt idx="595">
                  <c:v>-0.0448255507536629</c:v>
                </c:pt>
                <c:pt idx="596">
                  <c:v>-0.038004637925582285</c:v>
                </c:pt>
                <c:pt idx="597">
                  <c:v>-0.031191103615473836</c:v>
                </c:pt>
                <c:pt idx="598">
                  <c:v>-0.028423105301992213</c:v>
                </c:pt>
                <c:pt idx="599">
                  <c:v>-0.01865078528512709</c:v>
                </c:pt>
                <c:pt idx="600">
                  <c:v>-0.022687888689785995</c:v>
                </c:pt>
                <c:pt idx="601">
                  <c:v>-0.018598081585327386</c:v>
                </c:pt>
                <c:pt idx="602">
                  <c:v>-0.017424897227785285</c:v>
                </c:pt>
                <c:pt idx="603">
                  <c:v>-0.007858121640139104</c:v>
                </c:pt>
                <c:pt idx="604">
                  <c:v>-0.0061241699167281505</c:v>
                </c:pt>
                <c:pt idx="605">
                  <c:v>-0.009432908190154965</c:v>
                </c:pt>
                <c:pt idx="606">
                  <c:v>-0.00667439654263724</c:v>
                </c:pt>
                <c:pt idx="607">
                  <c:v>-0.014559924106672173</c:v>
                </c:pt>
                <c:pt idx="608">
                  <c:v>-0.017851797196163255</c:v>
                </c:pt>
                <c:pt idx="609">
                  <c:v>-0.015447454411299577</c:v>
                </c:pt>
                <c:pt idx="610">
                  <c:v>-0.016149467692631925</c:v>
                </c:pt>
                <c:pt idx="611">
                  <c:v>-0.01188890060082226</c:v>
                </c:pt>
                <c:pt idx="612">
                  <c:v>-0.007502898703488969</c:v>
                </c:pt>
                <c:pt idx="613">
                  <c:v>0.003823126383472264</c:v>
                </c:pt>
                <c:pt idx="614">
                  <c:v>0.008586486771371193</c:v>
                </c:pt>
                <c:pt idx="615">
                  <c:v>0.010635606619584737</c:v>
                </c:pt>
                <c:pt idx="616">
                  <c:v>0.0017223569094551028</c:v>
                </c:pt>
                <c:pt idx="617">
                  <c:v>0.01046590070622977</c:v>
                </c:pt>
                <c:pt idx="618">
                  <c:v>0.0021292294719090776</c:v>
                </c:pt>
                <c:pt idx="619">
                  <c:v>-0.007013808369347618</c:v>
                </c:pt>
                <c:pt idx="620">
                  <c:v>-0.0028712975650890815</c:v>
                </c:pt>
                <c:pt idx="621">
                  <c:v>-0.0016285443238116537</c:v>
                </c:pt>
                <c:pt idx="622">
                  <c:v>-0.004025508590703164</c:v>
                </c:pt>
                <c:pt idx="623">
                  <c:v>0.008468430483820066</c:v>
                </c:pt>
                <c:pt idx="624">
                  <c:v>0.006182143986507738</c:v>
                </c:pt>
                <c:pt idx="625">
                  <c:v>0.018143775693053588</c:v>
                </c:pt>
                <c:pt idx="626">
                  <c:v>0.01663539580478557</c:v>
                </c:pt>
                <c:pt idx="627">
                  <c:v>0.00510277221460953</c:v>
                </c:pt>
                <c:pt idx="628">
                  <c:v>0.009385474860335252</c:v>
                </c:pt>
                <c:pt idx="629">
                  <c:v>-0.006481501001370238</c:v>
                </c:pt>
                <c:pt idx="630">
                  <c:v>-0.015077474438705663</c:v>
                </c:pt>
                <c:pt idx="631">
                  <c:v>-0.018332454938336684</c:v>
                </c:pt>
                <c:pt idx="632">
                  <c:v>-0.011253293981237533</c:v>
                </c:pt>
                <c:pt idx="633">
                  <c:v>-0.022340044271107917</c:v>
                </c:pt>
                <c:pt idx="634">
                  <c:v>-0.0018762517128702028</c:v>
                </c:pt>
                <c:pt idx="635">
                  <c:v>8.432591967943992E-05</c:v>
                </c:pt>
                <c:pt idx="636">
                  <c:v>0.008992305259829081</c:v>
                </c:pt>
                <c:pt idx="637">
                  <c:v>0.011381891008748868</c:v>
                </c:pt>
                <c:pt idx="638">
                  <c:v>0.017667334246864286</c:v>
                </c:pt>
                <c:pt idx="639">
                  <c:v>0.015168124802361183</c:v>
                </c:pt>
                <c:pt idx="640">
                  <c:v>0.020344682196690167</c:v>
                </c:pt>
                <c:pt idx="641">
                  <c:v>0.019782860756825116</c:v>
                </c:pt>
                <c:pt idx="642">
                  <c:v>0.029237904500895917</c:v>
                </c:pt>
                <c:pt idx="643">
                  <c:v>0.03436070412142933</c:v>
                </c:pt>
                <c:pt idx="644">
                  <c:v>0.03331400864340672</c:v>
                </c:pt>
                <c:pt idx="645">
                  <c:v>0.032119742805944984</c:v>
                </c:pt>
                <c:pt idx="646">
                  <c:v>0.0247486033519555</c:v>
                </c:pt>
                <c:pt idx="647">
                  <c:v>0.03066722883946449</c:v>
                </c:pt>
                <c:pt idx="648">
                  <c:v>0.027473384631601094</c:v>
                </c:pt>
                <c:pt idx="649">
                  <c:v>0.01172551913144293</c:v>
                </c:pt>
                <c:pt idx="650">
                  <c:v>0.013295035311478687</c:v>
                </c:pt>
                <c:pt idx="651">
                  <c:v>0.010062190365763612</c:v>
                </c:pt>
                <c:pt idx="652">
                  <c:v>0.012771160535469672</c:v>
                </c:pt>
                <c:pt idx="653">
                  <c:v>0.02754400758933273</c:v>
                </c:pt>
                <c:pt idx="654">
                  <c:v>0.03030778960683045</c:v>
                </c:pt>
                <c:pt idx="655">
                  <c:v>0.03158111099399186</c:v>
                </c:pt>
                <c:pt idx="656">
                  <c:v>0.033110572362179846</c:v>
                </c:pt>
                <c:pt idx="657">
                  <c:v>0.03915463265521235</c:v>
                </c:pt>
                <c:pt idx="658">
                  <c:v>0.03708548540107515</c:v>
                </c:pt>
                <c:pt idx="659">
                  <c:v>0.035188152208285084</c:v>
                </c:pt>
                <c:pt idx="660">
                  <c:v>0.0389975756298091</c:v>
                </c:pt>
                <c:pt idx="661">
                  <c:v>0.034024454516707214</c:v>
                </c:pt>
                <c:pt idx="662">
                  <c:v>0.028410456414040386</c:v>
                </c:pt>
                <c:pt idx="663">
                  <c:v>0.02643512174554652</c:v>
                </c:pt>
                <c:pt idx="664">
                  <c:v>0.0381395593970697</c:v>
                </c:pt>
                <c:pt idx="665">
                  <c:v>0.03699167281543159</c:v>
                </c:pt>
                <c:pt idx="666">
                  <c:v>0.02969115631917374</c:v>
                </c:pt>
                <c:pt idx="667">
                  <c:v>0.02359333825234522</c:v>
                </c:pt>
                <c:pt idx="668">
                  <c:v>0.014457678929060913</c:v>
                </c:pt>
                <c:pt idx="669">
                  <c:v>0.021446189522504433</c:v>
                </c:pt>
                <c:pt idx="670">
                  <c:v>0.013958047854959466</c:v>
                </c:pt>
                <c:pt idx="671">
                  <c:v>0.014918309265310459</c:v>
                </c:pt>
                <c:pt idx="672">
                  <c:v>0.027489195741541073</c:v>
                </c:pt>
                <c:pt idx="673">
                  <c:v>0.029191525245072292</c:v>
                </c:pt>
                <c:pt idx="674">
                  <c:v>0.03083904290081163</c:v>
                </c:pt>
                <c:pt idx="675">
                  <c:v>0.031143670285654013</c:v>
                </c:pt>
                <c:pt idx="676">
                  <c:v>0.04343311900495417</c:v>
                </c:pt>
                <c:pt idx="677">
                  <c:v>0.03864656898914287</c:v>
                </c:pt>
                <c:pt idx="678">
                  <c:v>0.040731527353220276</c:v>
                </c:pt>
                <c:pt idx="679">
                  <c:v>0.04678191209022864</c:v>
                </c:pt>
                <c:pt idx="680">
                  <c:v>0.03959945188152214</c:v>
                </c:pt>
                <c:pt idx="681">
                  <c:v>0.05041319700642988</c:v>
                </c:pt>
                <c:pt idx="682">
                  <c:v>0.04600189733319282</c:v>
                </c:pt>
                <c:pt idx="683">
                  <c:v>0.045837461789817624</c:v>
                </c:pt>
                <c:pt idx="684">
                  <c:v>0.05493412037525025</c:v>
                </c:pt>
                <c:pt idx="685">
                  <c:v>0.058517971961631776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Data!$O$5</c:f>
              <c:strCache>
                <c:ptCount val="1"/>
                <c:pt idx="0">
                  <c:v>NASDAQ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Data!$J$7:$J$1000</c:f>
              <c:numCache>
                <c:ptCount val="994"/>
              </c:numCache>
            </c:numRef>
          </c:cat>
          <c:val>
            <c:numRef>
              <c:f>Data!$O$7:$O$1000</c:f>
              <c:numCache>
                <c:ptCount val="994"/>
                <c:pt idx="0">
                  <c:v>0</c:v>
                </c:pt>
                <c:pt idx="1">
                  <c:v>0.03686421925113237</c:v>
                </c:pt>
                <c:pt idx="2">
                  <c:v>0.053791053583429393</c:v>
                </c:pt>
                <c:pt idx="3">
                  <c:v>0.04822344732629236</c:v>
                </c:pt>
                <c:pt idx="4">
                  <c:v>0.07758587718483478</c:v>
                </c:pt>
                <c:pt idx="5">
                  <c:v>0.013058468061391215</c:v>
                </c:pt>
                <c:pt idx="6">
                  <c:v>-0.005278025166235989</c:v>
                </c:pt>
                <c:pt idx="7">
                  <c:v>0.005480185550449823</c:v>
                </c:pt>
                <c:pt idx="8">
                  <c:v>-0.02582189123771328</c:v>
                </c:pt>
                <c:pt idx="9">
                  <c:v>-0.0859072357026166</c:v>
                </c:pt>
                <c:pt idx="10">
                  <c:v>-0.10459341175699233</c:v>
                </c:pt>
                <c:pt idx="11">
                  <c:v>-0.024712741021620244</c:v>
                </c:pt>
                <c:pt idx="12">
                  <c:v>-0.06003070652322395</c:v>
                </c:pt>
                <c:pt idx="13">
                  <c:v>-0.04617998830748049</c:v>
                </c:pt>
                <c:pt idx="14">
                  <c:v>0.011911071286122565</c:v>
                </c:pt>
                <c:pt idx="15">
                  <c:v>0.037547193522125655</c:v>
                </c:pt>
                <c:pt idx="16">
                  <c:v>0.07168497948345287</c:v>
                </c:pt>
                <c:pt idx="17">
                  <c:v>0.04334974292848437</c:v>
                </c:pt>
                <c:pt idx="18">
                  <c:v>0.050807821967730815</c:v>
                </c:pt>
                <c:pt idx="19">
                  <c:v>0.13616321445938495</c:v>
                </c:pt>
                <c:pt idx="20">
                  <c:v>0.19227638056419138</c:v>
                </c:pt>
                <c:pt idx="21">
                  <c:v>0.1820426940876283</c:v>
                </c:pt>
                <c:pt idx="22">
                  <c:v>0.12517006059347735</c:v>
                </c:pt>
                <c:pt idx="23">
                  <c:v>0.10183419570217933</c:v>
                </c:pt>
                <c:pt idx="24">
                  <c:v>0.12543232271353877</c:v>
                </c:pt>
                <c:pt idx="25">
                  <c:v>0.11181654764701698</c:v>
                </c:pt>
                <c:pt idx="26">
                  <c:v>0.1341088278522371</c:v>
                </c:pt>
                <c:pt idx="27">
                  <c:v>0.1562699769974265</c:v>
                </c:pt>
                <c:pt idx="28">
                  <c:v>0.18468170667074624</c:v>
                </c:pt>
                <c:pt idx="29">
                  <c:v>0.21329013293411214</c:v>
                </c:pt>
                <c:pt idx="30">
                  <c:v>0.17263950432459296</c:v>
                </c:pt>
                <c:pt idx="31">
                  <c:v>0.1974068832878928</c:v>
                </c:pt>
                <c:pt idx="32">
                  <c:v>0.18759390896226158</c:v>
                </c:pt>
                <c:pt idx="33">
                  <c:v>0.20136267026548582</c:v>
                </c:pt>
                <c:pt idx="34">
                  <c:v>0.17833824164176093</c:v>
                </c:pt>
                <c:pt idx="35">
                  <c:v>0.1631652852373746</c:v>
                </c:pt>
                <c:pt idx="36">
                  <c:v>0.151456374335466</c:v>
                </c:pt>
                <c:pt idx="37">
                  <c:v>0.13751823541303554</c:v>
                </c:pt>
                <c:pt idx="38">
                  <c:v>0.1395179840785037</c:v>
                </c:pt>
                <c:pt idx="39">
                  <c:v>0.18369822372051603</c:v>
                </c:pt>
                <c:pt idx="40">
                  <c:v>0.1985815990340012</c:v>
                </c:pt>
                <c:pt idx="41">
                  <c:v>0.2014227720013333</c:v>
                </c:pt>
                <c:pt idx="42">
                  <c:v>0.25972691956748606</c:v>
                </c:pt>
                <c:pt idx="43">
                  <c:v>0.26424001355020943</c:v>
                </c:pt>
                <c:pt idx="44">
                  <c:v>0.2257912939903728</c:v>
                </c:pt>
                <c:pt idx="45">
                  <c:v>0.24684875671363704</c:v>
                </c:pt>
                <c:pt idx="46">
                  <c:v>0.22991645858717225</c:v>
                </c:pt>
                <c:pt idx="47">
                  <c:v>0.188670276413347</c:v>
                </c:pt>
                <c:pt idx="48">
                  <c:v>0.1389278943083656</c:v>
                </c:pt>
                <c:pt idx="49">
                  <c:v>0.15312829535085748</c:v>
                </c:pt>
                <c:pt idx="50">
                  <c:v>0.17440977363500765</c:v>
                </c:pt>
                <c:pt idx="51">
                  <c:v>0.17795577605000457</c:v>
                </c:pt>
                <c:pt idx="52">
                  <c:v>0.2204258481174497</c:v>
                </c:pt>
                <c:pt idx="53">
                  <c:v>0.21172202400791162</c:v>
                </c:pt>
                <c:pt idx="54">
                  <c:v>0.2370029996229981</c:v>
                </c:pt>
                <c:pt idx="55">
                  <c:v>0.2102850461417416</c:v>
                </c:pt>
                <c:pt idx="56">
                  <c:v>0.18606951038940478</c:v>
                </c:pt>
                <c:pt idx="57">
                  <c:v>0.18561601547346496</c:v>
                </c:pt>
                <c:pt idx="58">
                  <c:v>0.15923135343645334</c:v>
                </c:pt>
                <c:pt idx="59">
                  <c:v>0.11683777448735944</c:v>
                </c:pt>
                <c:pt idx="60">
                  <c:v>0.10829240040869181</c:v>
                </c:pt>
                <c:pt idx="61">
                  <c:v>0.08654649962026628</c:v>
                </c:pt>
                <c:pt idx="62">
                  <c:v>0.0887484086699486</c:v>
                </c:pt>
                <c:pt idx="63">
                  <c:v>0.1098277265698846</c:v>
                </c:pt>
                <c:pt idx="64">
                  <c:v>0.12486408812007244</c:v>
                </c:pt>
                <c:pt idx="65">
                  <c:v>0.11179469247034524</c:v>
                </c:pt>
                <c:pt idx="66">
                  <c:v>0.12055315452156279</c:v>
                </c:pt>
                <c:pt idx="67">
                  <c:v>0.12806587150248872</c:v>
                </c:pt>
                <c:pt idx="68">
                  <c:v>0.13359523120045003</c:v>
                </c:pt>
                <c:pt idx="69">
                  <c:v>0.16130759522027294</c:v>
                </c:pt>
                <c:pt idx="70">
                  <c:v>0.18047458516142778</c:v>
                </c:pt>
                <c:pt idx="71">
                  <c:v>0.1740163804549153</c:v>
                </c:pt>
                <c:pt idx="72">
                  <c:v>0.16968905547390234</c:v>
                </c:pt>
                <c:pt idx="73">
                  <c:v>0.13652928866863734</c:v>
                </c:pt>
                <c:pt idx="74">
                  <c:v>0.09503177196308665</c:v>
                </c:pt>
                <c:pt idx="75">
                  <c:v>0.1073526278118051</c:v>
                </c:pt>
                <c:pt idx="76">
                  <c:v>0.07242805549029363</c:v>
                </c:pt>
                <c:pt idx="77">
                  <c:v>0.07748206509564359</c:v>
                </c:pt>
                <c:pt idx="78">
                  <c:v>0.1341416106172446</c:v>
                </c:pt>
                <c:pt idx="79">
                  <c:v>0.13908634433923606</c:v>
                </c:pt>
                <c:pt idx="80">
                  <c:v>0.10866940220627996</c:v>
                </c:pt>
                <c:pt idx="81">
                  <c:v>0.12954109592783425</c:v>
                </c:pt>
                <c:pt idx="82">
                  <c:v>0.10159378875878988</c:v>
                </c:pt>
                <c:pt idx="83">
                  <c:v>0.11821465061768177</c:v>
                </c:pt>
                <c:pt idx="84">
                  <c:v>0.10880599706047867</c:v>
                </c:pt>
                <c:pt idx="85">
                  <c:v>0.08650825306109056</c:v>
                </c:pt>
                <c:pt idx="86">
                  <c:v>0.07048840856067273</c:v>
                </c:pt>
                <c:pt idx="87">
                  <c:v>0.08419160433388151</c:v>
                </c:pt>
                <c:pt idx="88">
                  <c:v>0.10530370499882524</c:v>
                </c:pt>
                <c:pt idx="89">
                  <c:v>0.10864208323544022</c:v>
                </c:pt>
                <c:pt idx="90">
                  <c:v>0.10250624238483685</c:v>
                </c:pt>
                <c:pt idx="91">
                  <c:v>0.10758210716685879</c:v>
                </c:pt>
                <c:pt idx="92">
                  <c:v>0.13012025810963657</c:v>
                </c:pt>
                <c:pt idx="93">
                  <c:v>0.14050146702873412</c:v>
                </c:pt>
                <c:pt idx="94">
                  <c:v>0.12900018030520743</c:v>
                </c:pt>
                <c:pt idx="95">
                  <c:v>0.11147779240860434</c:v>
                </c:pt>
                <c:pt idx="96">
                  <c:v>0.10794271758194318</c:v>
                </c:pt>
                <c:pt idx="97">
                  <c:v>0.07437863000825029</c:v>
                </c:pt>
                <c:pt idx="98">
                  <c:v>0.07271763658119457</c:v>
                </c:pt>
                <c:pt idx="99">
                  <c:v>0.0689749375761517</c:v>
                </c:pt>
                <c:pt idx="100">
                  <c:v>0.08306059894111661</c:v>
                </c:pt>
                <c:pt idx="101">
                  <c:v>0.0733787556755161</c:v>
                </c:pt>
                <c:pt idx="102">
                  <c:v>0.04844199909301028</c:v>
                </c:pt>
                <c:pt idx="103">
                  <c:v>0.05468711582697261</c:v>
                </c:pt>
                <c:pt idx="104">
                  <c:v>0.020095834949705793</c:v>
                </c:pt>
                <c:pt idx="105">
                  <c:v>0.02793091578654039</c:v>
                </c:pt>
                <c:pt idx="106">
                  <c:v>0.0005846259759700878</c:v>
                </c:pt>
                <c:pt idx="107">
                  <c:v>0.01627117903214348</c:v>
                </c:pt>
                <c:pt idx="108">
                  <c:v>0.006960873769963349</c:v>
                </c:pt>
                <c:pt idx="109">
                  <c:v>0.0473000661119094</c:v>
                </c:pt>
                <c:pt idx="110">
                  <c:v>0.04490146047218113</c:v>
                </c:pt>
                <c:pt idx="111">
                  <c:v>0.018986684733612647</c:v>
                </c:pt>
                <c:pt idx="112">
                  <c:v>0.007070149653322311</c:v>
                </c:pt>
                <c:pt idx="113">
                  <c:v>-0.021062926517432246</c:v>
                </c:pt>
                <c:pt idx="114">
                  <c:v>-0.013550209536506319</c:v>
                </c:pt>
                <c:pt idx="115">
                  <c:v>-0.032482256328439596</c:v>
                </c:pt>
                <c:pt idx="116">
                  <c:v>-0.03891314206411223</c:v>
                </c:pt>
                <c:pt idx="117">
                  <c:v>-0.06807341153844049</c:v>
                </c:pt>
                <c:pt idx="118">
                  <c:v>-0.07787545827573583</c:v>
                </c:pt>
                <c:pt idx="119">
                  <c:v>-0.07367926435475314</c:v>
                </c:pt>
                <c:pt idx="120">
                  <c:v>-0.13696639220207296</c:v>
                </c:pt>
                <c:pt idx="121">
                  <c:v>-0.15033629653103708</c:v>
                </c:pt>
                <c:pt idx="122">
                  <c:v>-0.1652415270211941</c:v>
                </c:pt>
                <c:pt idx="123">
                  <c:v>-0.19631412445430352</c:v>
                </c:pt>
                <c:pt idx="124">
                  <c:v>-0.22239827781207822</c:v>
                </c:pt>
                <c:pt idx="125">
                  <c:v>-0.18075870245816095</c:v>
                </c:pt>
                <c:pt idx="126">
                  <c:v>-0.17953481256454107</c:v>
                </c:pt>
                <c:pt idx="127">
                  <c:v>-0.20007867863601847</c:v>
                </c:pt>
                <c:pt idx="128">
                  <c:v>-0.20189812209394442</c:v>
                </c:pt>
                <c:pt idx="129">
                  <c:v>-0.18108653010823783</c:v>
                </c:pt>
                <c:pt idx="130">
                  <c:v>-0.19110712861225088</c:v>
                </c:pt>
                <c:pt idx="131">
                  <c:v>-0.184621604934899</c:v>
                </c:pt>
                <c:pt idx="132">
                  <c:v>-0.1362779541369118</c:v>
                </c:pt>
                <c:pt idx="133">
                  <c:v>-0.1272626937598007</c:v>
                </c:pt>
                <c:pt idx="134">
                  <c:v>-0.1228971222196118</c:v>
                </c:pt>
                <c:pt idx="135">
                  <c:v>-0.12254197559869529</c:v>
                </c:pt>
                <c:pt idx="136">
                  <c:v>-0.1420805035432705</c:v>
                </c:pt>
                <c:pt idx="137">
                  <c:v>-0.11144500964359672</c:v>
                </c:pt>
                <c:pt idx="138">
                  <c:v>-0.07035181370647403</c:v>
                </c:pt>
                <c:pt idx="139">
                  <c:v>-0.06929730143206037</c:v>
                </c:pt>
                <c:pt idx="140">
                  <c:v>-0.07317113149713428</c:v>
                </c:pt>
                <c:pt idx="141">
                  <c:v>-0.05909639772050512</c:v>
                </c:pt>
                <c:pt idx="142">
                  <c:v>-0.10047371095436097</c:v>
                </c:pt>
                <c:pt idx="143">
                  <c:v>-0.0969878102752113</c:v>
                </c:pt>
                <c:pt idx="144">
                  <c:v>-0.08683061691699956</c:v>
                </c:pt>
                <c:pt idx="145">
                  <c:v>-0.06674024576146176</c:v>
                </c:pt>
                <c:pt idx="146">
                  <c:v>-0.06872906683859403</c:v>
                </c:pt>
                <c:pt idx="147">
                  <c:v>-0.0539221846434601</c:v>
                </c:pt>
                <c:pt idx="148">
                  <c:v>-0.029919736863672886</c:v>
                </c:pt>
                <c:pt idx="149">
                  <c:v>-0.03347666686700579</c:v>
                </c:pt>
                <c:pt idx="150">
                  <c:v>-0.07141725356922357</c:v>
                </c:pt>
                <c:pt idx="151">
                  <c:v>-0.08896149664249842</c:v>
                </c:pt>
                <c:pt idx="152">
                  <c:v>-0.07650950973374926</c:v>
                </c:pt>
                <c:pt idx="153">
                  <c:v>-0.04585762445157171</c:v>
                </c:pt>
                <c:pt idx="154">
                  <c:v>-0.04616906071914462</c:v>
                </c:pt>
                <c:pt idx="155">
                  <c:v>-0.019986559066346832</c:v>
                </c:pt>
                <c:pt idx="156">
                  <c:v>0.002649940171453702</c:v>
                </c:pt>
                <c:pt idx="157">
                  <c:v>0.003988569742600534</c:v>
                </c:pt>
                <c:pt idx="158">
                  <c:v>-0.0013440933653147136</c:v>
                </c:pt>
                <c:pt idx="159">
                  <c:v>-0.0009561639793905785</c:v>
                </c:pt>
                <c:pt idx="160">
                  <c:v>0.005409156226266587</c:v>
                </c:pt>
                <c:pt idx="161">
                  <c:v>0.03380995831125033</c:v>
                </c:pt>
                <c:pt idx="162">
                  <c:v>0.0398638422493347</c:v>
                </c:pt>
                <c:pt idx="163">
                  <c:v>0.038432328177332886</c:v>
                </c:pt>
                <c:pt idx="164">
                  <c:v>0.03734503313791149</c:v>
                </c:pt>
                <c:pt idx="165">
                  <c:v>0.05692727143583043</c:v>
                </c:pt>
                <c:pt idx="166">
                  <c:v>0.027471957076433018</c:v>
                </c:pt>
                <c:pt idx="167">
                  <c:v>0.02448872546073444</c:v>
                </c:pt>
                <c:pt idx="168">
                  <c:v>0.039869306043502695</c:v>
                </c:pt>
                <c:pt idx="169">
                  <c:v>0.060648115264201774</c:v>
                </c:pt>
                <c:pt idx="170">
                  <c:v>0.05777415953186216</c:v>
                </c:pt>
                <c:pt idx="171">
                  <c:v>0.031547947525720765</c:v>
                </c:pt>
                <c:pt idx="172">
                  <c:v>0.05629347131234863</c:v>
                </c:pt>
                <c:pt idx="173">
                  <c:v>0.05482917447533908</c:v>
                </c:pt>
                <c:pt idx="174">
                  <c:v>0.040798151052053644</c:v>
                </c:pt>
                <c:pt idx="175">
                  <c:v>0.07259743310949984</c:v>
                </c:pt>
                <c:pt idx="176">
                  <c:v>0.11835124547188047</c:v>
                </c:pt>
                <c:pt idx="177">
                  <c:v>0.12241084453866447</c:v>
                </c:pt>
                <c:pt idx="178">
                  <c:v>0.10437485999027452</c:v>
                </c:pt>
                <c:pt idx="179">
                  <c:v>0.08845336378487945</c:v>
                </c:pt>
                <c:pt idx="180">
                  <c:v>0.09381334586363455</c:v>
                </c:pt>
                <c:pt idx="181">
                  <c:v>0.09897663135234369</c:v>
                </c:pt>
                <c:pt idx="182">
                  <c:v>0.06353299858487738</c:v>
                </c:pt>
                <c:pt idx="183">
                  <c:v>0.0671718855007295</c:v>
                </c:pt>
                <c:pt idx="184">
                  <c:v>0.08590177190844872</c:v>
                </c:pt>
                <c:pt idx="185">
                  <c:v>0.09535959961316332</c:v>
                </c:pt>
                <c:pt idx="186">
                  <c:v>0.08341028176786525</c:v>
                </c:pt>
                <c:pt idx="187">
                  <c:v>0.0482507662971321</c:v>
                </c:pt>
                <c:pt idx="188">
                  <c:v>0.063161460581457</c:v>
                </c:pt>
                <c:pt idx="189">
                  <c:v>0.06242384836878423</c:v>
                </c:pt>
                <c:pt idx="190">
                  <c:v>0.07128612250919275</c:v>
                </c:pt>
                <c:pt idx="191">
                  <c:v>0.07987520694120409</c:v>
                </c:pt>
                <c:pt idx="192">
                  <c:v>0.08579795981925775</c:v>
                </c:pt>
                <c:pt idx="193">
                  <c:v>0.06565841451620846</c:v>
                </c:pt>
                <c:pt idx="194">
                  <c:v>0.08142146069073286</c:v>
                </c:pt>
                <c:pt idx="195">
                  <c:v>0.1169470503707184</c:v>
                </c:pt>
                <c:pt idx="196">
                  <c:v>0.12520284335848508</c:v>
                </c:pt>
                <c:pt idx="197">
                  <c:v>0.1130295099523011</c:v>
                </c:pt>
                <c:pt idx="198">
                  <c:v>0.12321402228135248</c:v>
                </c:pt>
                <c:pt idx="199">
                  <c:v>0.11728580560913104</c:v>
                </c:pt>
                <c:pt idx="200">
                  <c:v>0.1185697972385984</c:v>
                </c:pt>
                <c:pt idx="201">
                  <c:v>0.10503051529042806</c:v>
                </c:pt>
                <c:pt idx="202">
                  <c:v>0.08769936018970292</c:v>
                </c:pt>
                <c:pt idx="203">
                  <c:v>0.0932560388585042</c:v>
                </c:pt>
                <c:pt idx="204">
                  <c:v>0.06240199319211248</c:v>
                </c:pt>
                <c:pt idx="205">
                  <c:v>0.0850111734590735</c:v>
                </c:pt>
                <c:pt idx="206">
                  <c:v>0.05469804341530837</c:v>
                </c:pt>
                <c:pt idx="207">
                  <c:v>0.028575643498358172</c:v>
                </c:pt>
                <c:pt idx="208">
                  <c:v>0.050348863257623444</c:v>
                </c:pt>
                <c:pt idx="209">
                  <c:v>0.06138572747687454</c:v>
                </c:pt>
                <c:pt idx="210">
                  <c:v>0.05871939592291686</c:v>
                </c:pt>
                <c:pt idx="211">
                  <c:v>0.06211241210121132</c:v>
                </c:pt>
                <c:pt idx="212">
                  <c:v>0.03429077219802967</c:v>
                </c:pt>
                <c:pt idx="213">
                  <c:v>0.04546423127147947</c:v>
                </c:pt>
                <c:pt idx="214">
                  <c:v>0.0567141834632805</c:v>
                </c:pt>
                <c:pt idx="215">
                  <c:v>0.04426219655453134</c:v>
                </c:pt>
                <c:pt idx="216">
                  <c:v>0.013823399244903722</c:v>
                </c:pt>
                <c:pt idx="217">
                  <c:v>0.004529485365227348</c:v>
                </c:pt>
                <c:pt idx="218">
                  <c:v>-0.009572567382241548</c:v>
                </c:pt>
                <c:pt idx="219">
                  <c:v>-0.026291777536156746</c:v>
                </c:pt>
                <c:pt idx="220">
                  <c:v>-0.006201406380618835</c:v>
                </c:pt>
                <c:pt idx="221">
                  <c:v>0.008977013817935475</c:v>
                </c:pt>
                <c:pt idx="222">
                  <c:v>0.0021745900788425754</c:v>
                </c:pt>
                <c:pt idx="223">
                  <c:v>0.015806756527868115</c:v>
                </c:pt>
                <c:pt idx="224">
                  <c:v>0.00717942553668105</c:v>
                </c:pt>
                <c:pt idx="225">
                  <c:v>-0.013675876802369036</c:v>
                </c:pt>
                <c:pt idx="226">
                  <c:v>-0.04350272916518694</c:v>
                </c:pt>
                <c:pt idx="227">
                  <c:v>-0.029865098921993405</c:v>
                </c:pt>
                <c:pt idx="228">
                  <c:v>-0.062281789720417646</c:v>
                </c:pt>
                <c:pt idx="229">
                  <c:v>-0.05774684056102242</c:v>
                </c:pt>
                <c:pt idx="230">
                  <c:v>-0.0329739978035547</c:v>
                </c:pt>
                <c:pt idx="231">
                  <c:v>-0.03462406364227455</c:v>
                </c:pt>
                <c:pt idx="232">
                  <c:v>-0.042808827305857666</c:v>
                </c:pt>
                <c:pt idx="233">
                  <c:v>-0.05394950361429984</c:v>
                </c:pt>
                <c:pt idx="234">
                  <c:v>-0.01501997016768386</c:v>
                </c:pt>
                <c:pt idx="235">
                  <c:v>0.015894177234555107</c:v>
                </c:pt>
                <c:pt idx="236">
                  <c:v>0.019702441769613666</c:v>
                </c:pt>
                <c:pt idx="237">
                  <c:v>0.032875649508531835</c:v>
                </c:pt>
                <c:pt idx="238">
                  <c:v>0.028083902023243068</c:v>
                </c:pt>
                <c:pt idx="239">
                  <c:v>0.05433196920605621</c:v>
                </c:pt>
                <c:pt idx="240">
                  <c:v>0.05423362091103301</c:v>
                </c:pt>
                <c:pt idx="241">
                  <c:v>0.03654731918939147</c:v>
                </c:pt>
                <c:pt idx="242">
                  <c:v>0.017374865454068633</c:v>
                </c:pt>
                <c:pt idx="243">
                  <c:v>0.013063931855559208</c:v>
                </c:pt>
                <c:pt idx="244">
                  <c:v>0.020800664397370827</c:v>
                </c:pt>
                <c:pt idx="245">
                  <c:v>0.0255869480884916</c:v>
                </c:pt>
                <c:pt idx="246">
                  <c:v>0.02766865366647897</c:v>
                </c:pt>
                <c:pt idx="247">
                  <c:v>0.001442441660337801</c:v>
                </c:pt>
                <c:pt idx="248">
                  <c:v>0.021090245488271986</c:v>
                </c:pt>
                <c:pt idx="249">
                  <c:v>0.011561388459373934</c:v>
                </c:pt>
                <c:pt idx="250">
                  <c:v>-0.009692770853936383</c:v>
                </c:pt>
                <c:pt idx="251">
                  <c:v>-0.0033110592657753513</c:v>
                </c:pt>
                <c:pt idx="252">
                  <c:v>-0.001901400370445283</c:v>
                </c:pt>
                <c:pt idx="253">
                  <c:v>0.008261256781934456</c:v>
                </c:pt>
                <c:pt idx="254">
                  <c:v>0.017697229309977303</c:v>
                </c:pt>
                <c:pt idx="255">
                  <c:v>-0.01411298033580477</c:v>
                </c:pt>
                <c:pt idx="256">
                  <c:v>-0.025067887642536757</c:v>
                </c:pt>
                <c:pt idx="257">
                  <c:v>-0.0221174387918458</c:v>
                </c:pt>
                <c:pt idx="258">
                  <c:v>-0.03289204089103559</c:v>
                </c:pt>
                <c:pt idx="259">
                  <c:v>-0.024237390929009006</c:v>
                </c:pt>
                <c:pt idx="260">
                  <c:v>-0.047895619676215584</c:v>
                </c:pt>
                <c:pt idx="261">
                  <c:v>-0.034509323964747596</c:v>
                </c:pt>
                <c:pt idx="262">
                  <c:v>-0.05736437496926616</c:v>
                </c:pt>
                <c:pt idx="263">
                  <c:v>-0.040453932019472894</c:v>
                </c:pt>
                <c:pt idx="264">
                  <c:v>-0.04177070641394798</c:v>
                </c:pt>
                <c:pt idx="265">
                  <c:v>-0.007343339361719603</c:v>
                </c:pt>
                <c:pt idx="266">
                  <c:v>-0.010687181392502576</c:v>
                </c:pt>
                <c:pt idx="267">
                  <c:v>-0.015189347786890184</c:v>
                </c:pt>
                <c:pt idx="268">
                  <c:v>-0.01824907252093999</c:v>
                </c:pt>
                <c:pt idx="269">
                  <c:v>-0.039093447271654314</c:v>
                </c:pt>
                <c:pt idx="270">
                  <c:v>-0.05460515891445339</c:v>
                </c:pt>
                <c:pt idx="271">
                  <c:v>-0.06386629002912203</c:v>
                </c:pt>
                <c:pt idx="272">
                  <c:v>-0.06366959343907597</c:v>
                </c:pt>
                <c:pt idx="273">
                  <c:v>-0.09088475218961545</c:v>
                </c:pt>
                <c:pt idx="274">
                  <c:v>-0.09468755293050601</c:v>
                </c:pt>
                <c:pt idx="275">
                  <c:v>-0.07758587718483467</c:v>
                </c:pt>
                <c:pt idx="276">
                  <c:v>-0.083432136944537</c:v>
                </c:pt>
                <c:pt idx="277">
                  <c:v>-0.10130420766788872</c:v>
                </c:pt>
                <c:pt idx="278">
                  <c:v>-0.11867360932778948</c:v>
                </c:pt>
                <c:pt idx="279">
                  <c:v>-0.13755101817804316</c:v>
                </c:pt>
                <c:pt idx="280">
                  <c:v>-0.14009714626030612</c:v>
                </c:pt>
                <c:pt idx="281">
                  <c:v>-0.07318205908547015</c:v>
                </c:pt>
                <c:pt idx="282">
                  <c:v>-0.0982062363746633</c:v>
                </c:pt>
                <c:pt idx="283">
                  <c:v>-0.1253285106243478</c:v>
                </c:pt>
                <c:pt idx="284">
                  <c:v>-0.0970861585702344</c:v>
                </c:pt>
                <c:pt idx="285">
                  <c:v>-0.06074646355922486</c:v>
                </c:pt>
                <c:pt idx="286">
                  <c:v>-0.05718953355589196</c:v>
                </c:pt>
                <c:pt idx="287">
                  <c:v>-0.05452320200193417</c:v>
                </c:pt>
                <c:pt idx="288">
                  <c:v>-0.048540347388033145</c:v>
                </c:pt>
                <c:pt idx="289">
                  <c:v>-0.07028624817645879</c:v>
                </c:pt>
                <c:pt idx="290">
                  <c:v>-0.090726302158745</c:v>
                </c:pt>
                <c:pt idx="291">
                  <c:v>-0.08566136496505905</c:v>
                </c:pt>
                <c:pt idx="292">
                  <c:v>-0.07244991066696527</c:v>
                </c:pt>
                <c:pt idx="293">
                  <c:v>-0.09219606278992254</c:v>
                </c:pt>
                <c:pt idx="294">
                  <c:v>-0.09728831895444834</c:v>
                </c:pt>
                <c:pt idx="295">
                  <c:v>-0.11246673915300254</c:v>
                </c:pt>
                <c:pt idx="296">
                  <c:v>-0.10835250214453918</c:v>
                </c:pt>
                <c:pt idx="297">
                  <c:v>-0.11719838490244394</c:v>
                </c:pt>
                <c:pt idx="298">
                  <c:v>-0.14624937849341346</c:v>
                </c:pt>
                <c:pt idx="299">
                  <c:v>-0.13774771476808934</c:v>
                </c:pt>
                <c:pt idx="300">
                  <c:v>-0.12838277156422961</c:v>
                </c:pt>
                <c:pt idx="301">
                  <c:v>-0.15044557241439593</c:v>
                </c:pt>
                <c:pt idx="302">
                  <c:v>-0.1610453331002114</c:v>
                </c:pt>
                <c:pt idx="303">
                  <c:v>-0.1636624905066576</c:v>
                </c:pt>
                <c:pt idx="304">
                  <c:v>-0.18197166476344495</c:v>
                </c:pt>
                <c:pt idx="305">
                  <c:v>-0.16998410035897138</c:v>
                </c:pt>
                <c:pt idx="306">
                  <c:v>-0.1821355785884834</c:v>
                </c:pt>
                <c:pt idx="307">
                  <c:v>-0.17784103637247783</c:v>
                </c:pt>
                <c:pt idx="308">
                  <c:v>-0.1513143156870994</c:v>
                </c:pt>
                <c:pt idx="309">
                  <c:v>-0.15695841506258779</c:v>
                </c:pt>
                <c:pt idx="310">
                  <c:v>-0.18216289755932324</c:v>
                </c:pt>
                <c:pt idx="311">
                  <c:v>-0.19969074925009422</c:v>
                </c:pt>
                <c:pt idx="312">
                  <c:v>-0.21268911557563808</c:v>
                </c:pt>
                <c:pt idx="313">
                  <c:v>-0.2021002824781586</c:v>
                </c:pt>
                <c:pt idx="314">
                  <c:v>-0.2219611742786426</c:v>
                </c:pt>
                <c:pt idx="315">
                  <c:v>-0.21904350819295937</c:v>
                </c:pt>
                <c:pt idx="316">
                  <c:v>-0.2027231550133043</c:v>
                </c:pt>
                <c:pt idx="317">
                  <c:v>-0.20053217355195796</c:v>
                </c:pt>
                <c:pt idx="318">
                  <c:v>-0.2329925747037258</c:v>
                </c:pt>
                <c:pt idx="319">
                  <c:v>-0.25811510028794205</c:v>
                </c:pt>
                <c:pt idx="320">
                  <c:v>-0.24590352032258234</c:v>
                </c:pt>
                <c:pt idx="321">
                  <c:v>-0.20864590789135795</c:v>
                </c:pt>
                <c:pt idx="322">
                  <c:v>-0.2320036279593276</c:v>
                </c:pt>
                <c:pt idx="323">
                  <c:v>-0.2453844598766276</c:v>
                </c:pt>
                <c:pt idx="324">
                  <c:v>-0.2645678412002863</c:v>
                </c:pt>
                <c:pt idx="325">
                  <c:v>-0.24903973817498348</c:v>
                </c:pt>
                <c:pt idx="326">
                  <c:v>-0.24954787103260245</c:v>
                </c:pt>
                <c:pt idx="327">
                  <c:v>-0.24456489075143573</c:v>
                </c:pt>
                <c:pt idx="328">
                  <c:v>-0.248586243259044</c:v>
                </c:pt>
                <c:pt idx="329">
                  <c:v>-0.23657135988373046</c:v>
                </c:pt>
                <c:pt idx="330">
                  <c:v>-0.2585904503805533</c:v>
                </c:pt>
                <c:pt idx="331">
                  <c:v>-0.27924359233538953</c:v>
                </c:pt>
                <c:pt idx="332">
                  <c:v>-0.29918644104839276</c:v>
                </c:pt>
                <c:pt idx="333">
                  <c:v>-0.32847237778858396</c:v>
                </c:pt>
                <c:pt idx="334">
                  <c:v>-0.29504488506908966</c:v>
                </c:pt>
                <c:pt idx="335">
                  <c:v>-0.32244581282133944</c:v>
                </c:pt>
                <c:pt idx="336">
                  <c:v>-0.3104036104751863</c:v>
                </c:pt>
                <c:pt idx="337">
                  <c:v>-0.27044688372499637</c:v>
                </c:pt>
                <c:pt idx="338">
                  <c:v>-0.2655622517388525</c:v>
                </c:pt>
                <c:pt idx="339">
                  <c:v>-0.2742660758483907</c:v>
                </c:pt>
                <c:pt idx="340">
                  <c:v>-0.30063434650289855</c:v>
                </c:pt>
                <c:pt idx="341">
                  <c:v>-0.31816219819366964</c:v>
                </c:pt>
                <c:pt idx="342">
                  <c:v>-0.3410609595515318</c:v>
                </c:pt>
                <c:pt idx="343">
                  <c:v>-0.31180780557634835</c:v>
                </c:pt>
                <c:pt idx="344">
                  <c:v>-0.30014260502778334</c:v>
                </c:pt>
                <c:pt idx="345">
                  <c:v>-0.28068057020155934</c:v>
                </c:pt>
                <c:pt idx="346">
                  <c:v>-0.28636291613622333</c:v>
                </c:pt>
                <c:pt idx="347">
                  <c:v>-0.2859695229561312</c:v>
                </c:pt>
                <c:pt idx="348">
                  <c:v>-0.30649153385093675</c:v>
                </c:pt>
                <c:pt idx="349">
                  <c:v>-0.2709659441709512</c:v>
                </c:pt>
                <c:pt idx="350">
                  <c:v>-0.2651142206170809</c:v>
                </c:pt>
                <c:pt idx="351">
                  <c:v>-0.2563721499483672</c:v>
                </c:pt>
                <c:pt idx="352">
                  <c:v>-0.23805204810324387</c:v>
                </c:pt>
                <c:pt idx="353">
                  <c:v>-0.2478595586347072</c:v>
                </c:pt>
                <c:pt idx="354">
                  <c:v>-0.2300148068821951</c:v>
                </c:pt>
                <c:pt idx="355">
                  <c:v>-0.22252940887210892</c:v>
                </c:pt>
                <c:pt idx="356">
                  <c:v>-0.2456576495850249</c:v>
                </c:pt>
                <c:pt idx="357">
                  <c:v>-0.23958191047026878</c:v>
                </c:pt>
                <c:pt idx="358">
                  <c:v>-0.26360074963255986</c:v>
                </c:pt>
                <c:pt idx="359">
                  <c:v>-0.28184982215349974</c:v>
                </c:pt>
                <c:pt idx="360">
                  <c:v>-0.2701627664282631</c:v>
                </c:pt>
                <c:pt idx="361">
                  <c:v>-0.2815930238276064</c:v>
                </c:pt>
                <c:pt idx="362">
                  <c:v>-0.30946383787829945</c:v>
                </c:pt>
                <c:pt idx="363">
                  <c:v>-0.2939084158821569</c:v>
                </c:pt>
                <c:pt idx="364">
                  <c:v>-0.3164793495899423</c:v>
                </c:pt>
                <c:pt idx="365">
                  <c:v>-0.292274741425941</c:v>
                </c:pt>
                <c:pt idx="366">
                  <c:v>-0.2871934128497512</c:v>
                </c:pt>
                <c:pt idx="367">
                  <c:v>-0.2787299956836027</c:v>
                </c:pt>
                <c:pt idx="368">
                  <c:v>-0.28126519617752954</c:v>
                </c:pt>
                <c:pt idx="369">
                  <c:v>-0.30080918791627276</c:v>
                </c:pt>
                <c:pt idx="370">
                  <c:v>-0.29440562115144</c:v>
                </c:pt>
                <c:pt idx="371">
                  <c:v>-0.30288542970009225</c:v>
                </c:pt>
                <c:pt idx="372">
                  <c:v>-0.3115947176037984</c:v>
                </c:pt>
                <c:pt idx="373">
                  <c:v>-0.31586194084896424</c:v>
                </c:pt>
                <c:pt idx="374">
                  <c:v>-0.33535675844019597</c:v>
                </c:pt>
                <c:pt idx="375">
                  <c:v>-0.3328215579462691</c:v>
                </c:pt>
                <c:pt idx="376">
                  <c:v>-0.35257863765756214</c:v>
                </c:pt>
                <c:pt idx="377">
                  <c:v>-0.3540866448479153</c:v>
                </c:pt>
                <c:pt idx="378">
                  <c:v>-0.33216590264611556</c:v>
                </c:pt>
                <c:pt idx="379">
                  <c:v>-0.33253744064953594</c:v>
                </c:pt>
                <c:pt idx="380">
                  <c:v>-0.3448036585565748</c:v>
                </c:pt>
                <c:pt idx="381">
                  <c:v>-0.35961054075170884</c:v>
                </c:pt>
                <c:pt idx="382">
                  <c:v>-0.33684837424804537</c:v>
                </c:pt>
                <c:pt idx="383">
                  <c:v>-0.3512837184397589</c:v>
                </c:pt>
                <c:pt idx="384">
                  <c:v>-0.36316200696087375</c:v>
                </c:pt>
                <c:pt idx="385">
                  <c:v>-0.3771821027958234</c:v>
                </c:pt>
                <c:pt idx="386">
                  <c:v>-0.38838288084011297</c:v>
                </c:pt>
                <c:pt idx="387">
                  <c:v>-0.3830174349671899</c:v>
                </c:pt>
                <c:pt idx="388">
                  <c:v>-0.39127322795495656</c:v>
                </c:pt>
                <c:pt idx="389">
                  <c:v>-0.364358577883654</c:v>
                </c:pt>
                <c:pt idx="390">
                  <c:v>-0.3386241073526278</c:v>
                </c:pt>
                <c:pt idx="391">
                  <c:v>-0.333127530419674</c:v>
                </c:pt>
                <c:pt idx="392">
                  <c:v>-0.2993011807259197</c:v>
                </c:pt>
                <c:pt idx="393">
                  <c:v>-0.32663107915398604</c:v>
                </c:pt>
                <c:pt idx="394">
                  <c:v>-0.304846931806385</c:v>
                </c:pt>
                <c:pt idx="395">
                  <c:v>-0.296339804286893</c:v>
                </c:pt>
                <c:pt idx="396">
                  <c:v>-0.28442326920660244</c:v>
                </c:pt>
                <c:pt idx="397">
                  <c:v>-0.2936406899679276</c:v>
                </c:pt>
                <c:pt idx="398">
                  <c:v>-0.27865350256525134</c:v>
                </c:pt>
                <c:pt idx="399">
                  <c:v>-0.29041158761467134</c:v>
                </c:pt>
                <c:pt idx="400">
                  <c:v>-0.27269796692219006</c:v>
                </c:pt>
                <c:pt idx="401">
                  <c:v>-0.2810575719991477</c:v>
                </c:pt>
                <c:pt idx="402">
                  <c:v>-0.28941171328193727</c:v>
                </c:pt>
                <c:pt idx="403">
                  <c:v>-0.27510203635608643</c:v>
                </c:pt>
                <c:pt idx="404">
                  <c:v>-0.2734519705173667</c:v>
                </c:pt>
                <c:pt idx="405">
                  <c:v>-0.2565415275675734</c:v>
                </c:pt>
                <c:pt idx="406">
                  <c:v>-0.2369592892696547</c:v>
                </c:pt>
                <c:pt idx="407">
                  <c:v>-0.2344295525698955</c:v>
                </c:pt>
                <c:pt idx="408">
                  <c:v>-0.22469307136261563</c:v>
                </c:pt>
                <c:pt idx="409">
                  <c:v>-0.24779399310469175</c:v>
                </c:pt>
                <c:pt idx="410">
                  <c:v>-0.2573173863394218</c:v>
                </c:pt>
                <c:pt idx="411">
                  <c:v>-0.2792217371587178</c:v>
                </c:pt>
                <c:pt idx="412">
                  <c:v>-0.2626281942706655</c:v>
                </c:pt>
                <c:pt idx="413">
                  <c:v>-0.2561973085349929</c:v>
                </c:pt>
                <c:pt idx="414">
                  <c:v>-0.22877452560607137</c:v>
                </c:pt>
                <c:pt idx="415">
                  <c:v>-0.2289821497844533</c:v>
                </c:pt>
                <c:pt idx="416">
                  <c:v>-0.23851647060751924</c:v>
                </c:pt>
                <c:pt idx="417">
                  <c:v>-0.24899602782163988</c:v>
                </c:pt>
                <c:pt idx="418">
                  <c:v>-0.22449637477256967</c:v>
                </c:pt>
                <c:pt idx="419">
                  <c:v>-0.19816088688306932</c:v>
                </c:pt>
                <c:pt idx="420">
                  <c:v>-0.19751069537708377</c:v>
                </c:pt>
                <c:pt idx="421">
                  <c:v>-0.19032034225206662</c:v>
                </c:pt>
                <c:pt idx="422">
                  <c:v>-0.21079317899936068</c:v>
                </c:pt>
                <c:pt idx="423">
                  <c:v>-0.18702021057462725</c:v>
                </c:pt>
                <c:pt idx="424">
                  <c:v>-0.19202504603246584</c:v>
                </c:pt>
                <c:pt idx="425">
                  <c:v>-0.18874676953169822</c:v>
                </c:pt>
                <c:pt idx="426">
                  <c:v>-0.20831808024128118</c:v>
                </c:pt>
                <c:pt idx="427">
                  <c:v>-0.2184862011878289</c:v>
                </c:pt>
                <c:pt idx="428">
                  <c:v>-0.22919523775700323</c:v>
                </c:pt>
                <c:pt idx="429">
                  <c:v>-0.2228080623746742</c:v>
                </c:pt>
                <c:pt idx="430">
                  <c:v>-0.25302284412341614</c:v>
                </c:pt>
                <c:pt idx="431">
                  <c:v>-0.2401173622987275</c:v>
                </c:pt>
                <c:pt idx="432">
                  <c:v>-0.23693197029881496</c:v>
                </c:pt>
                <c:pt idx="433">
                  <c:v>-0.23531468722510285</c:v>
                </c:pt>
                <c:pt idx="434">
                  <c:v>-0.2556017549706867</c:v>
                </c:pt>
                <c:pt idx="435">
                  <c:v>-0.2348885112800031</c:v>
                </c:pt>
                <c:pt idx="436">
                  <c:v>-0.23941253285106245</c:v>
                </c:pt>
                <c:pt idx="437">
                  <c:v>-0.2560989602399698</c:v>
                </c:pt>
                <c:pt idx="438">
                  <c:v>-0.2601476317184179</c:v>
                </c:pt>
                <c:pt idx="439">
                  <c:v>-0.2552575359381062</c:v>
                </c:pt>
                <c:pt idx="440">
                  <c:v>-0.24507302360905459</c:v>
                </c:pt>
                <c:pt idx="441">
                  <c:v>-0.2501106418319009</c:v>
                </c:pt>
                <c:pt idx="442">
                  <c:v>-0.25261305956082014</c:v>
                </c:pt>
                <c:pt idx="443">
                  <c:v>-0.2633111685416587</c:v>
                </c:pt>
                <c:pt idx="444">
                  <c:v>-0.26810291602694747</c:v>
                </c:pt>
                <c:pt idx="445">
                  <c:v>-0.2703048250766297</c:v>
                </c:pt>
                <c:pt idx="446">
                  <c:v>-0.24334646465198373</c:v>
                </c:pt>
                <c:pt idx="447">
                  <c:v>-0.24212803855253173</c:v>
                </c:pt>
                <c:pt idx="448">
                  <c:v>-0.22342000732148426</c:v>
                </c:pt>
                <c:pt idx="449">
                  <c:v>-0.2178196182993395</c:v>
                </c:pt>
                <c:pt idx="450">
                  <c:v>-0.2344841905115751</c:v>
                </c:pt>
                <c:pt idx="451">
                  <c:v>-0.21405506411762454</c:v>
                </c:pt>
                <c:pt idx="452">
                  <c:v>-0.20899559071810647</c:v>
                </c:pt>
                <c:pt idx="453">
                  <c:v>-0.20991350813832144</c:v>
                </c:pt>
                <c:pt idx="454">
                  <c:v>-0.20174513585724196</c:v>
                </c:pt>
                <c:pt idx="455">
                  <c:v>-0.21386929511591446</c:v>
                </c:pt>
                <c:pt idx="456">
                  <c:v>-0.2220923053386733</c:v>
                </c:pt>
                <c:pt idx="457">
                  <c:v>-0.2480781104014249</c:v>
                </c:pt>
                <c:pt idx="458">
                  <c:v>-0.25460188063795264</c:v>
                </c:pt>
                <c:pt idx="459">
                  <c:v>-0.25720811045606284</c:v>
                </c:pt>
                <c:pt idx="460">
                  <c:v>-0.24147784704654607</c:v>
                </c:pt>
                <c:pt idx="461">
                  <c:v>-0.2666823295432814</c:v>
                </c:pt>
                <c:pt idx="462">
                  <c:v>-0.27589975030460656</c:v>
                </c:pt>
                <c:pt idx="463">
                  <c:v>-0.26666047436660967</c:v>
                </c:pt>
                <c:pt idx="464">
                  <c:v>-0.25798396922791134</c:v>
                </c:pt>
                <c:pt idx="465">
                  <c:v>-0.2774951782016468</c:v>
                </c:pt>
                <c:pt idx="466">
                  <c:v>-0.27828196456183096</c:v>
                </c:pt>
                <c:pt idx="467">
                  <c:v>-0.27670839184146256</c:v>
                </c:pt>
                <c:pt idx="468">
                  <c:v>-0.28634652475371947</c:v>
                </c:pt>
                <c:pt idx="469">
                  <c:v>-0.28888718904181443</c:v>
                </c:pt>
                <c:pt idx="470">
                  <c:v>-0.2887615217759516</c:v>
                </c:pt>
                <c:pt idx="471">
                  <c:v>-0.29928478934341585</c:v>
                </c:pt>
                <c:pt idx="472">
                  <c:v>-0.2915207378307644</c:v>
                </c:pt>
                <c:pt idx="473">
                  <c:v>-0.2921873207192539</c:v>
                </c:pt>
                <c:pt idx="474">
                  <c:v>-0.301197117302197</c:v>
                </c:pt>
                <c:pt idx="475">
                  <c:v>-0.30203307780989275</c:v>
                </c:pt>
                <c:pt idx="476">
                  <c:v>-0.28415007949820514</c:v>
                </c:pt>
                <c:pt idx="477">
                  <c:v>-0.26427826010938515</c:v>
                </c:pt>
                <c:pt idx="478">
                  <c:v>-0.27095501658261534</c:v>
                </c:pt>
                <c:pt idx="479">
                  <c:v>-0.2726433289805107</c:v>
                </c:pt>
                <c:pt idx="480">
                  <c:v>-0.26292323915573457</c:v>
                </c:pt>
                <c:pt idx="481">
                  <c:v>-0.27747878681914284</c:v>
                </c:pt>
                <c:pt idx="482">
                  <c:v>-0.27387268266829856</c:v>
                </c:pt>
                <c:pt idx="483">
                  <c:v>-0.2876960819132022</c:v>
                </c:pt>
                <c:pt idx="484">
                  <c:v>-0.27662643492894334</c:v>
                </c:pt>
                <c:pt idx="485">
                  <c:v>-0.2692066024488725</c:v>
                </c:pt>
                <c:pt idx="486">
                  <c:v>-0.2786207198002437</c:v>
                </c:pt>
                <c:pt idx="487">
                  <c:v>-0.28546139009851224</c:v>
                </c:pt>
                <c:pt idx="488">
                  <c:v>-0.28183889456516387</c:v>
                </c:pt>
                <c:pt idx="489">
                  <c:v>-0.2881277216524699</c:v>
                </c:pt>
                <c:pt idx="490">
                  <c:v>-0.2868164110521628</c:v>
                </c:pt>
                <c:pt idx="491">
                  <c:v>-0.3015249449522738</c:v>
                </c:pt>
                <c:pt idx="492">
                  <c:v>-0.3052949629281566</c:v>
                </c:pt>
                <c:pt idx="493">
                  <c:v>-0.30104959485966243</c:v>
                </c:pt>
                <c:pt idx="494">
                  <c:v>-0.26743086934429006</c:v>
                </c:pt>
                <c:pt idx="495">
                  <c:v>-0.2676712762876797</c:v>
                </c:pt>
                <c:pt idx="496">
                  <c:v>-0.23929232937936762</c:v>
                </c:pt>
                <c:pt idx="497">
                  <c:v>-0.23476830780830826</c:v>
                </c:pt>
                <c:pt idx="498">
                  <c:v>-0.23666970817875355</c:v>
                </c:pt>
                <c:pt idx="499">
                  <c:v>-0.23355534550302426</c:v>
                </c:pt>
                <c:pt idx="500">
                  <c:v>-0.2231358900247511</c:v>
                </c:pt>
                <c:pt idx="501">
                  <c:v>-0.25158040246307845</c:v>
                </c:pt>
                <c:pt idx="502">
                  <c:v>-0.2399807674445289</c:v>
                </c:pt>
                <c:pt idx="503">
                  <c:v>-0.24192587816831768</c:v>
                </c:pt>
                <c:pt idx="504">
                  <c:v>-0.2436742923020604</c:v>
                </c:pt>
                <c:pt idx="505">
                  <c:v>-0.25167875075810153</c:v>
                </c:pt>
                <c:pt idx="506">
                  <c:v>-0.26721231757757213</c:v>
                </c:pt>
                <c:pt idx="507">
                  <c:v>-0.2633166323358267</c:v>
                </c:pt>
                <c:pt idx="508">
                  <c:v>-0.23686094097463162</c:v>
                </c:pt>
                <c:pt idx="509">
                  <c:v>-0.23693743409298285</c:v>
                </c:pt>
                <c:pt idx="510">
                  <c:v>-0.2440786130704884</c:v>
                </c:pt>
                <c:pt idx="511">
                  <c:v>-0.24080033656972077</c:v>
                </c:pt>
                <c:pt idx="512">
                  <c:v>-0.2443900493380613</c:v>
                </c:pt>
                <c:pt idx="513">
                  <c:v>-0.2587051900580801</c:v>
                </c:pt>
                <c:pt idx="514">
                  <c:v>-0.253858804631112</c:v>
                </c:pt>
                <c:pt idx="515">
                  <c:v>-0.2575523294886436</c:v>
                </c:pt>
                <c:pt idx="516">
                  <c:v>-0.24329182671030414</c:v>
                </c:pt>
                <c:pt idx="517">
                  <c:v>-0.2399807674445289</c:v>
                </c:pt>
                <c:pt idx="518">
                  <c:v>-0.2379536998082208</c:v>
                </c:pt>
                <c:pt idx="519">
                  <c:v>-0.22113614135928272</c:v>
                </c:pt>
                <c:pt idx="520">
                  <c:v>-0.22175355010026065</c:v>
                </c:pt>
                <c:pt idx="521">
                  <c:v>-0.2070067696409742</c:v>
                </c:pt>
                <c:pt idx="522">
                  <c:v>-0.19892035427241384</c:v>
                </c:pt>
                <c:pt idx="523">
                  <c:v>-0.2037995224643897</c:v>
                </c:pt>
                <c:pt idx="524">
                  <c:v>-0.2161968714314595</c:v>
                </c:pt>
                <c:pt idx="525">
                  <c:v>-0.20106216158624868</c:v>
                </c:pt>
                <c:pt idx="526">
                  <c:v>-0.19611196407008957</c:v>
                </c:pt>
                <c:pt idx="527">
                  <c:v>-0.1999311561934839</c:v>
                </c:pt>
                <c:pt idx="528">
                  <c:v>-0.1954235260049284</c:v>
                </c:pt>
                <c:pt idx="529">
                  <c:v>-0.17885730208771566</c:v>
                </c:pt>
                <c:pt idx="530">
                  <c:v>-0.17822350196423398</c:v>
                </c:pt>
                <c:pt idx="531">
                  <c:v>-0.16747621883588404</c:v>
                </c:pt>
                <c:pt idx="532">
                  <c:v>-0.17673734995055268</c:v>
                </c:pt>
                <c:pt idx="533">
                  <c:v>-0.18606404659523668</c:v>
                </c:pt>
                <c:pt idx="534">
                  <c:v>-0.16942132955967282</c:v>
                </c:pt>
                <c:pt idx="535">
                  <c:v>-0.15781076695278728</c:v>
                </c:pt>
                <c:pt idx="536">
                  <c:v>-0.1587505395496741</c:v>
                </c:pt>
                <c:pt idx="537">
                  <c:v>-0.1613622331619523</c:v>
                </c:pt>
                <c:pt idx="538">
                  <c:v>-0.1523579003731771</c:v>
                </c:pt>
                <c:pt idx="539">
                  <c:v>-0.1593788758789879</c:v>
                </c:pt>
                <c:pt idx="540">
                  <c:v>-0.18438119799150932</c:v>
                </c:pt>
                <c:pt idx="541">
                  <c:v>-0.18529911541172428</c:v>
                </c:pt>
                <c:pt idx="542">
                  <c:v>-0.1859656983002137</c:v>
                </c:pt>
                <c:pt idx="543">
                  <c:v>-0.17630571021128494</c:v>
                </c:pt>
                <c:pt idx="544">
                  <c:v>-0.17491790649262662</c:v>
                </c:pt>
                <c:pt idx="545">
                  <c:v>-0.14945662566999773</c:v>
                </c:pt>
                <c:pt idx="546">
                  <c:v>-0.14587784048999308</c:v>
                </c:pt>
                <c:pt idx="547">
                  <c:v>-0.13947973751932818</c:v>
                </c:pt>
                <c:pt idx="548">
                  <c:v>-0.1280276249433131</c:v>
                </c:pt>
                <c:pt idx="549">
                  <c:v>-0.13084694273397335</c:v>
                </c:pt>
                <c:pt idx="550">
                  <c:v>-0.12384782240483438</c:v>
                </c:pt>
                <c:pt idx="551">
                  <c:v>-0.10686088633668989</c:v>
                </c:pt>
                <c:pt idx="552">
                  <c:v>-0.10065401616190317</c:v>
                </c:pt>
                <c:pt idx="553">
                  <c:v>-0.11081120952011492</c:v>
                </c:pt>
                <c:pt idx="554">
                  <c:v>-0.12362380684394858</c:v>
                </c:pt>
                <c:pt idx="555">
                  <c:v>-0.11067461466591633</c:v>
                </c:pt>
                <c:pt idx="556">
                  <c:v>-0.10064855236773518</c:v>
                </c:pt>
                <c:pt idx="557">
                  <c:v>-0.0964960688000962</c:v>
                </c:pt>
                <c:pt idx="558">
                  <c:v>-0.111319342377734</c:v>
                </c:pt>
                <c:pt idx="559">
                  <c:v>-0.08941499155843802</c:v>
                </c:pt>
                <c:pt idx="560">
                  <c:v>-0.08839872584319997</c:v>
                </c:pt>
                <c:pt idx="561">
                  <c:v>-0.08364522491708692</c:v>
                </c:pt>
                <c:pt idx="562">
                  <c:v>-0.09921703829573325</c:v>
                </c:pt>
                <c:pt idx="563">
                  <c:v>-0.1013588456095682</c:v>
                </c:pt>
                <c:pt idx="564">
                  <c:v>-0.1199193543980811</c:v>
                </c:pt>
                <c:pt idx="565">
                  <c:v>-0.12272774460040548</c:v>
                </c:pt>
                <c:pt idx="566">
                  <c:v>-0.12433956387994949</c:v>
                </c:pt>
                <c:pt idx="567">
                  <c:v>-0.10721056916343852</c:v>
                </c:pt>
                <c:pt idx="568">
                  <c:v>-0.1119913890603913</c:v>
                </c:pt>
                <c:pt idx="569">
                  <c:v>-0.11333548242570612</c:v>
                </c:pt>
                <c:pt idx="570">
                  <c:v>-0.10386672713265543</c:v>
                </c:pt>
                <c:pt idx="571">
                  <c:v>-0.08277648164438345</c:v>
                </c:pt>
                <c:pt idx="572">
                  <c:v>-0.09111969533883724</c:v>
                </c:pt>
                <c:pt idx="573">
                  <c:v>-0.05983947372734577</c:v>
                </c:pt>
                <c:pt idx="574">
                  <c:v>-0.0457702037448845</c:v>
                </c:pt>
                <c:pt idx="575">
                  <c:v>-0.04522382432808991</c:v>
                </c:pt>
                <c:pt idx="576">
                  <c:v>-0.062489413898799695</c:v>
                </c:pt>
                <c:pt idx="577">
                  <c:v>-0.052616337837321</c:v>
                </c:pt>
                <c:pt idx="578">
                  <c:v>-0.041202471820481645</c:v>
                </c:pt>
                <c:pt idx="579">
                  <c:v>-0.042082142681520884</c:v>
                </c:pt>
                <c:pt idx="580">
                  <c:v>-0.04494517082552463</c:v>
                </c:pt>
                <c:pt idx="581">
                  <c:v>-0.07223682269441545</c:v>
                </c:pt>
                <c:pt idx="582">
                  <c:v>-0.06651076640640796</c:v>
                </c:pt>
                <c:pt idx="583">
                  <c:v>-0.0813121848073739</c:v>
                </c:pt>
                <c:pt idx="584">
                  <c:v>-0.06782207700671505</c:v>
                </c:pt>
                <c:pt idx="585">
                  <c:v>-0.060675434235041514</c:v>
                </c:pt>
                <c:pt idx="586">
                  <c:v>-0.07037913267731377</c:v>
                </c:pt>
                <c:pt idx="587">
                  <c:v>-0.054381143353567585</c:v>
                </c:pt>
                <c:pt idx="588">
                  <c:v>-0.05183501527130474</c:v>
                </c:pt>
                <c:pt idx="589">
                  <c:v>-0.05401506914431531</c:v>
                </c:pt>
                <c:pt idx="590">
                  <c:v>-0.05973019784398681</c:v>
                </c:pt>
                <c:pt idx="591">
                  <c:v>-0.05202078427301493</c:v>
                </c:pt>
                <c:pt idx="592">
                  <c:v>-0.0626205449588304</c:v>
                </c:pt>
                <c:pt idx="593">
                  <c:v>-0.0634728968490299</c:v>
                </c:pt>
                <c:pt idx="594">
                  <c:v>-0.08563404599421931</c:v>
                </c:pt>
                <c:pt idx="595">
                  <c:v>-0.09700966545188305</c:v>
                </c:pt>
                <c:pt idx="596">
                  <c:v>-0.09728285516028035</c:v>
                </c:pt>
                <c:pt idx="597">
                  <c:v>-0.10173584740715647</c:v>
                </c:pt>
                <c:pt idx="598">
                  <c:v>-0.09218513520158667</c:v>
                </c:pt>
                <c:pt idx="599">
                  <c:v>-0.07825246007332409</c:v>
                </c:pt>
                <c:pt idx="600">
                  <c:v>-0.07847101184004202</c:v>
                </c:pt>
                <c:pt idx="601">
                  <c:v>-0.07096922244745196</c:v>
                </c:pt>
                <c:pt idx="602">
                  <c:v>-0.07005676882140499</c:v>
                </c:pt>
                <c:pt idx="603">
                  <c:v>-0.049578468279942944</c:v>
                </c:pt>
                <c:pt idx="604">
                  <c:v>-0.03776574528884358</c:v>
                </c:pt>
                <c:pt idx="605">
                  <c:v>-0.038077181556416484</c:v>
                </c:pt>
                <c:pt idx="606">
                  <c:v>-0.02878326767674011</c:v>
                </c:pt>
                <c:pt idx="607">
                  <c:v>-0.035465487944138174</c:v>
                </c:pt>
                <c:pt idx="608">
                  <c:v>-0.03601733115510075</c:v>
                </c:pt>
                <c:pt idx="609">
                  <c:v>-0.03255328565262283</c:v>
                </c:pt>
                <c:pt idx="610">
                  <c:v>-0.02628084994782076</c:v>
                </c:pt>
                <c:pt idx="611">
                  <c:v>-0.016418701474678055</c:v>
                </c:pt>
                <c:pt idx="612">
                  <c:v>-0.010807384864197411</c:v>
                </c:pt>
                <c:pt idx="613">
                  <c:v>0.006146768438939354</c:v>
                </c:pt>
                <c:pt idx="614">
                  <c:v>0.012386421378733914</c:v>
                </c:pt>
                <c:pt idx="615">
                  <c:v>0.021166738606623214</c:v>
                </c:pt>
                <c:pt idx="616">
                  <c:v>0.015304087464417027</c:v>
                </c:pt>
                <c:pt idx="617">
                  <c:v>0.03190309414663717</c:v>
                </c:pt>
                <c:pt idx="618">
                  <c:v>0.023603590805527208</c:v>
                </c:pt>
                <c:pt idx="619">
                  <c:v>-0.003507755855821415</c:v>
                </c:pt>
                <c:pt idx="620">
                  <c:v>0.008665577550362569</c:v>
                </c:pt>
                <c:pt idx="621">
                  <c:v>0.013550209536506319</c:v>
                </c:pt>
                <c:pt idx="622">
                  <c:v>0.008452489577812639</c:v>
                </c:pt>
                <c:pt idx="623">
                  <c:v>0.031154554345628638</c:v>
                </c:pt>
                <c:pt idx="624">
                  <c:v>0.02888707976593108</c:v>
                </c:pt>
                <c:pt idx="625">
                  <c:v>0.043338815340148384</c:v>
                </c:pt>
                <c:pt idx="626">
                  <c:v>0.04123525458548927</c:v>
                </c:pt>
                <c:pt idx="627">
                  <c:v>0.02425378231151276</c:v>
                </c:pt>
                <c:pt idx="628">
                  <c:v>0.03906066450664669</c:v>
                </c:pt>
                <c:pt idx="629">
                  <c:v>0.007359730744223469</c:v>
                </c:pt>
                <c:pt idx="630">
                  <c:v>-0.00709746862416194</c:v>
                </c:pt>
                <c:pt idx="631">
                  <c:v>-0.020849838544882426</c:v>
                </c:pt>
                <c:pt idx="632">
                  <c:v>-0.003097971293225532</c:v>
                </c:pt>
                <c:pt idx="633">
                  <c:v>-0.023652764953038696</c:v>
                </c:pt>
                <c:pt idx="634">
                  <c:v>0.001103686421925154</c:v>
                </c:pt>
                <c:pt idx="635">
                  <c:v>0.003272812706599737</c:v>
                </c:pt>
                <c:pt idx="636">
                  <c:v>0.02750473984144075</c:v>
                </c:pt>
                <c:pt idx="637">
                  <c:v>0.03454757052392332</c:v>
                </c:pt>
                <c:pt idx="638">
                  <c:v>0.04240997033159766</c:v>
                </c:pt>
                <c:pt idx="639">
                  <c:v>0.034722411937297526</c:v>
                </c:pt>
                <c:pt idx="640">
                  <c:v>0.04462280696961596</c:v>
                </c:pt>
                <c:pt idx="641">
                  <c:v>0.046485960780885405</c:v>
                </c:pt>
                <c:pt idx="642">
                  <c:v>0.05644099375488332</c:v>
                </c:pt>
                <c:pt idx="643">
                  <c:v>0.061719018921119195</c:v>
                </c:pt>
                <c:pt idx="644">
                  <c:v>0.05948432710642915</c:v>
                </c:pt>
                <c:pt idx="645">
                  <c:v>0.06551635586784177</c:v>
                </c:pt>
                <c:pt idx="646">
                  <c:v>0.04487414150134139</c:v>
                </c:pt>
                <c:pt idx="647">
                  <c:v>0.05185687044797649</c:v>
                </c:pt>
                <c:pt idx="648">
                  <c:v>0.06046781005665958</c:v>
                </c:pt>
                <c:pt idx="649">
                  <c:v>0.037066379635346314</c:v>
                </c:pt>
                <c:pt idx="650">
                  <c:v>0.030203854160406163</c:v>
                </c:pt>
                <c:pt idx="651">
                  <c:v>0.0193199761778573</c:v>
                </c:pt>
                <c:pt idx="652">
                  <c:v>0.02878326767674011</c:v>
                </c:pt>
                <c:pt idx="653">
                  <c:v>0.055747091895554046</c:v>
                </c:pt>
                <c:pt idx="654">
                  <c:v>0.058096523387770826</c:v>
                </c:pt>
                <c:pt idx="655">
                  <c:v>0.055982035044775724</c:v>
                </c:pt>
                <c:pt idx="656">
                  <c:v>0.055719772924714306</c:v>
                </c:pt>
                <c:pt idx="657">
                  <c:v>0.07511077842675506</c:v>
                </c:pt>
                <c:pt idx="658">
                  <c:v>0.06979450670134346</c:v>
                </c:pt>
                <c:pt idx="659">
                  <c:v>0.07055943788485597</c:v>
                </c:pt>
                <c:pt idx="660">
                  <c:v>0.07984788797036435</c:v>
                </c:pt>
                <c:pt idx="661">
                  <c:v>0.07677177185381079</c:v>
                </c:pt>
                <c:pt idx="662">
                  <c:v>0.06087213082508769</c:v>
                </c:pt>
                <c:pt idx="663">
                  <c:v>0.05492205897619429</c:v>
                </c:pt>
                <c:pt idx="664">
                  <c:v>0.0780666910716139</c:v>
                </c:pt>
                <c:pt idx="665">
                  <c:v>0.07491954563087688</c:v>
                </c:pt>
                <c:pt idx="666">
                  <c:v>0.05465433306196488</c:v>
                </c:pt>
                <c:pt idx="667">
                  <c:v>0.04337159810515612</c:v>
                </c:pt>
                <c:pt idx="668">
                  <c:v>0.02814946755325831</c:v>
                </c:pt>
                <c:pt idx="669">
                  <c:v>0.0379296591138818</c:v>
                </c:pt>
                <c:pt idx="670">
                  <c:v>0.028242352054113518</c:v>
                </c:pt>
                <c:pt idx="671">
                  <c:v>0.03477704987897701</c:v>
                </c:pt>
                <c:pt idx="672">
                  <c:v>0.06387721761745802</c:v>
                </c:pt>
                <c:pt idx="673">
                  <c:v>0.061637062008599974</c:v>
                </c:pt>
                <c:pt idx="674">
                  <c:v>0.06724837861908073</c:v>
                </c:pt>
                <c:pt idx="675">
                  <c:v>0.07104571556580308</c:v>
                </c:pt>
                <c:pt idx="676">
                  <c:v>0.08719669112625184</c:v>
                </c:pt>
                <c:pt idx="677">
                  <c:v>0.08186949181250447</c:v>
                </c:pt>
                <c:pt idx="678">
                  <c:v>0.07104025177163531</c:v>
                </c:pt>
                <c:pt idx="679">
                  <c:v>0.07571179578522913</c:v>
                </c:pt>
                <c:pt idx="680">
                  <c:v>0.058784961452932105</c:v>
                </c:pt>
                <c:pt idx="681">
                  <c:v>0.06481152642017673</c:v>
                </c:pt>
                <c:pt idx="682">
                  <c:v>0.04266676865749108</c:v>
                </c:pt>
                <c:pt idx="683">
                  <c:v>0.04066155619785494</c:v>
                </c:pt>
                <c:pt idx="684">
                  <c:v>0.06124366882850785</c:v>
                </c:pt>
                <c:pt idx="685">
                  <c:v>0.06489348333269596</c:v>
                </c:pt>
              </c:numCache>
            </c:numRef>
          </c:val>
          <c:smooth val="0"/>
        </c:ser>
        <c:axId val="39892028"/>
        <c:axId val="23483933"/>
      </c:lineChart>
      <c:catAx>
        <c:axId val="398920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3483933"/>
        <c:crosses val="autoZero"/>
        <c:auto val="1"/>
        <c:lblOffset val="100"/>
        <c:noMultiLvlLbl val="0"/>
      </c:catAx>
      <c:valAx>
        <c:axId val="23483933"/>
        <c:scaling>
          <c:orientation val="minMax"/>
          <c:max val="0.27000001072883606"/>
          <c:min val="-0.389999985694885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9892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0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"/>
              <c:spPr>
                <a:solidFill>
                  <a:srgbClr val="FFFFFF"/>
                </a:solidFill>
                <a:ln w="3175">
                  <a:solidFill>
                    <a:srgbClr val="FF0000"/>
                  </a:solidFill>
                </a:ln>
              </c:spPr>
            </c:trendlineLbl>
          </c:trendline>
          <c:xVal>
            <c:numRef>
              <c:f>Data!$AC$8:$AC$692</c:f>
              <c:numCache>
                <c:ptCount val="685"/>
                <c:pt idx="0">
                  <c:v>0.03686421925113237</c:v>
                </c:pt>
                <c:pt idx="1">
                  <c:v>0.016325025030299756</c:v>
                </c:pt>
                <c:pt idx="2">
                  <c:v>-0.005283406267499013</c:v>
                </c:pt>
                <c:pt idx="3">
                  <c:v>0.028011613300043203</c:v>
                </c:pt>
                <c:pt idx="4">
                  <c:v>-0.059881453988632094</c:v>
                </c:pt>
                <c:pt idx="5">
                  <c:v>-0.018100133216117587</c:v>
                </c:pt>
                <c:pt idx="6">
                  <c:v>0.010815294111184981</c:v>
                </c:pt>
                <c:pt idx="7">
                  <c:v>-0.03113147055307397</c:v>
                </c:pt>
                <c:pt idx="8">
                  <c:v>-0.061677986730006684</c:v>
                </c:pt>
                <c:pt idx="9">
                  <c:v>-0.020442319187089053</c:v>
                </c:pt>
                <c:pt idx="10">
                  <c:v>0.08921161825726154</c:v>
                </c:pt>
                <c:pt idx="11">
                  <c:v>-0.036212885154061736</c:v>
                </c:pt>
                <c:pt idx="12">
                  <c:v>0.014735287962984511</c:v>
                </c:pt>
                <c:pt idx="13">
                  <c:v>0.06090358650634986</c:v>
                </c:pt>
                <c:pt idx="14">
                  <c:v>0.025334362834295465</c:v>
                </c:pt>
                <c:pt idx="15">
                  <c:v>0.032902393427947096</c:v>
                </c:pt>
                <c:pt idx="16">
                  <c:v>-0.026439893343122134</c:v>
                </c:pt>
                <c:pt idx="17">
                  <c:v>0.007148206140649593</c:v>
                </c:pt>
                <c:pt idx="18">
                  <c:v>0.08122835661026828</c:v>
                </c:pt>
                <c:pt idx="19">
                  <c:v>0.04938829684915169</c:v>
                </c:pt>
                <c:pt idx="20">
                  <c:v>-0.0085833172940325</c:v>
                </c:pt>
                <c:pt idx="21">
                  <c:v>-0.048113857290111306</c:v>
                </c:pt>
                <c:pt idx="22">
                  <c:v>-0.02073985587475491</c:v>
                </c:pt>
                <c:pt idx="23">
                  <c:v>0.02141713072929341</c:v>
                </c:pt>
                <c:pt idx="24">
                  <c:v>-0.012098261967181334</c:v>
                </c:pt>
                <c:pt idx="25">
                  <c:v>0.020050322377732188</c:v>
                </c:pt>
                <c:pt idx="26">
                  <c:v>0.01954058429044947</c:v>
                </c:pt>
                <c:pt idx="27">
                  <c:v>0.024571882206176898</c:v>
                </c:pt>
                <c:pt idx="28">
                  <c:v>0.024148618234143937</c:v>
                </c:pt>
                <c:pt idx="29">
                  <c:v>-0.03350445825452586</c:v>
                </c:pt>
                <c:pt idx="30">
                  <c:v>0.021121051160190252</c:v>
                </c:pt>
                <c:pt idx="31">
                  <c:v>-0.00819518783680806</c:v>
                </c:pt>
                <c:pt idx="32">
                  <c:v>0.01159382950629606</c:v>
                </c:pt>
                <c:pt idx="33">
                  <c:v>-0.019165260577504672</c:v>
                </c:pt>
                <c:pt idx="34">
                  <c:v>-0.0128765713172867</c:v>
                </c:pt>
                <c:pt idx="35">
                  <c:v>-0.010066420525539632</c:v>
                </c:pt>
                <c:pt idx="36">
                  <c:v>-0.01210479114371521</c:v>
                </c:pt>
                <c:pt idx="37">
                  <c:v>0.0017579926221948927</c:v>
                </c:pt>
                <c:pt idx="38">
                  <c:v>0.03877098936506873</c:v>
                </c:pt>
                <c:pt idx="39">
                  <c:v>0.01257362308672283</c:v>
                </c:pt>
                <c:pt idx="40">
                  <c:v>0.0023704460085336443</c:v>
                </c:pt>
                <c:pt idx="41">
                  <c:v>0.04852925125518448</c:v>
                </c:pt>
                <c:pt idx="42">
                  <c:v>0.0035825970792724426</c:v>
                </c:pt>
                <c:pt idx="43">
                  <c:v>-0.030412515936642293</c:v>
                </c:pt>
                <c:pt idx="44">
                  <c:v>0.01717866885374497</c:v>
                </c:pt>
                <c:pt idx="45">
                  <c:v>-0.013580073794269842</c:v>
                </c:pt>
                <c:pt idx="46">
                  <c:v>-0.0335357591857951</c:v>
                </c:pt>
                <c:pt idx="47">
                  <c:v>-0.04184708164409756</c:v>
                </c:pt>
                <c:pt idx="48">
                  <c:v>0.012468217798033088</c:v>
                </c:pt>
                <c:pt idx="49">
                  <c:v>0.018455429781709665</c:v>
                </c:pt>
                <c:pt idx="50">
                  <c:v>0.003019391097215829</c:v>
                </c:pt>
                <c:pt idx="51">
                  <c:v>0.03605404628165099</c:v>
                </c:pt>
                <c:pt idx="52">
                  <c:v>-0.007131792663162662</c:v>
                </c:pt>
                <c:pt idx="53">
                  <c:v>0.020863675920874014</c:v>
                </c:pt>
                <c:pt idx="54">
                  <c:v>-0.02159893992932871</c:v>
                </c:pt>
                <c:pt idx="55">
                  <c:v>-0.020008126043970842</c:v>
                </c:pt>
                <c:pt idx="56">
                  <c:v>-0.0003823510443252687</c:v>
                </c:pt>
                <c:pt idx="57">
                  <c:v>-0.022253968985460504</c:v>
                </c:pt>
                <c:pt idx="58">
                  <c:v>-0.03657042127390808</c:v>
                </c:pt>
                <c:pt idx="59">
                  <c:v>-0.007651401370794453</c:v>
                </c:pt>
                <c:pt idx="60">
                  <c:v>-0.019621086258830744</c:v>
                </c:pt>
                <c:pt idx="61">
                  <c:v>0.002026520770580742</c:v>
                </c:pt>
                <c:pt idx="62">
                  <c:v>0.019361055072114608</c:v>
                </c:pt>
                <c:pt idx="63">
                  <c:v>0.013548374391997076</c:v>
                </c:pt>
                <c:pt idx="64">
                  <c:v>-0.011618644232450737</c:v>
                </c:pt>
                <c:pt idx="65">
                  <c:v>0.007877769259499567</c:v>
                </c:pt>
                <c:pt idx="66">
                  <c:v>0.006704471760764941</c:v>
                </c:pt>
                <c:pt idx="67">
                  <c:v>0.0049016283868217325</c:v>
                </c:pt>
                <c:pt idx="68">
                  <c:v>0.02444643666194324</c:v>
                </c:pt>
                <c:pt idx="69">
                  <c:v>0.01650466252011329</c:v>
                </c:pt>
                <c:pt idx="70">
                  <c:v>-0.005470854508595191</c:v>
                </c:pt>
                <c:pt idx="71">
                  <c:v>-0.003685915335641554</c:v>
                </c:pt>
                <c:pt idx="72">
                  <c:v>-0.028349215246636805</c:v>
                </c:pt>
                <c:pt idx="73">
                  <c:v>-0.03651249212782015</c:v>
                </c:pt>
                <c:pt idx="74">
                  <c:v>0.011251596678907738</c:v>
                </c:pt>
                <c:pt idx="75">
                  <c:v>-0.03153879933488268</c:v>
                </c:pt>
                <c:pt idx="76">
                  <c:v>0.0047126794002414485</c:v>
                </c:pt>
                <c:pt idx="77">
                  <c:v>0.0525851402608466</c:v>
                </c:pt>
                <c:pt idx="78">
                  <c:v>0.004359890930463406</c:v>
                </c:pt>
                <c:pt idx="79">
                  <c:v>-0.026702929311825163</c:v>
                </c:pt>
                <c:pt idx="80">
                  <c:v>0.018825894969247914</c:v>
                </c:pt>
                <c:pt idx="81">
                  <c:v>-0.024742178279124727</c:v>
                </c:pt>
                <c:pt idx="82">
                  <c:v>0.015088013411567402</c:v>
                </c:pt>
                <c:pt idx="83">
                  <c:v>-0.008413995964018262</c:v>
                </c:pt>
                <c:pt idx="84">
                  <c:v>-0.02010968921389389</c:v>
                </c:pt>
                <c:pt idx="85">
                  <c:v>-0.014744337611135694</c:v>
                </c:pt>
                <c:pt idx="86">
                  <c:v>0.012800881974643241</c:v>
                </c:pt>
                <c:pt idx="87">
                  <c:v>0.019472665699080904</c:v>
                </c:pt>
                <c:pt idx="88">
                  <c:v>0.003020326650057248</c:v>
                </c:pt>
                <c:pt idx="89">
                  <c:v>-0.005534555239592565</c:v>
                </c:pt>
                <c:pt idx="90">
                  <c:v>0.004603932918368248</c:v>
                </c:pt>
                <c:pt idx="91">
                  <c:v>0.02034896627251337</c:v>
                </c:pt>
                <c:pt idx="92">
                  <c:v>0.009185932952358922</c:v>
                </c:pt>
                <c:pt idx="93">
                  <c:v>-0.010084412038057322</c:v>
                </c:pt>
                <c:pt idx="94">
                  <c:v>-0.015520270237570966</c:v>
                </c:pt>
                <c:pt idx="95">
                  <c:v>-0.003180517731263488</c:v>
                </c:pt>
                <c:pt idx="96">
                  <c:v>-0.03029406398098422</c:v>
                </c:pt>
                <c:pt idx="97">
                  <c:v>-0.0015460037836407814</c:v>
                </c:pt>
                <c:pt idx="98">
                  <c:v>-0.0034889880406657747</c:v>
                </c:pt>
                <c:pt idx="99">
                  <c:v>0.013176792897412248</c:v>
                </c:pt>
                <c:pt idx="100">
                  <c:v>-0.0089393366124354</c:v>
                </c:pt>
                <c:pt idx="101">
                  <c:v>-0.023232019872437615</c:v>
                </c:pt>
                <c:pt idx="102">
                  <c:v>0.005956568641245719</c:v>
                </c:pt>
                <c:pt idx="103">
                  <c:v>-0.03279767085250107</c:v>
                </c:pt>
                <c:pt idx="104">
                  <c:v>0.007680730151418569</c:v>
                </c:pt>
                <c:pt idx="105">
                  <c:v>-0.026603237037233884</c:v>
                </c:pt>
                <c:pt idx="106">
                  <c:v>0.01567738764811888</c:v>
                </c:pt>
                <c:pt idx="107">
                  <c:v>-0.009161241068596393</c:v>
                </c:pt>
                <c:pt idx="108">
                  <c:v>0.04006033739019088</c:v>
                </c:pt>
                <c:pt idx="109">
                  <c:v>-0.0022902754590984342</c:v>
                </c:pt>
                <c:pt idx="110">
                  <c:v>-0.02480116711374658</c:v>
                </c:pt>
                <c:pt idx="111">
                  <c:v>-0.011694495383328452</c:v>
                </c:pt>
                <c:pt idx="112">
                  <c:v>-0.027935567527683336</c:v>
                </c:pt>
                <c:pt idx="113">
                  <c:v>0.007674361493123838</c:v>
                </c:pt>
                <c:pt idx="114">
                  <c:v>-0.01919210382014258</c:v>
                </c:pt>
                <c:pt idx="115">
                  <c:v>-0.006646788420921812</c:v>
                </c:pt>
                <c:pt idx="116">
                  <c:v>-0.03034093040971908</c:v>
                </c:pt>
                <c:pt idx="117">
                  <c:v>-0.010518046012054194</c:v>
                </c:pt>
                <c:pt idx="118">
                  <c:v>0.0045505717840848</c:v>
                </c:pt>
                <c:pt idx="119">
                  <c:v>-0.0683209663910157</c:v>
                </c:pt>
                <c:pt idx="120">
                  <c:v>-0.015491753980564127</c:v>
                </c:pt>
                <c:pt idx="121">
                  <c:v>-0.01754250585178896</c:v>
                </c:pt>
                <c:pt idx="122">
                  <c:v>-0.037223458567875345</c:v>
                </c:pt>
                <c:pt idx="123">
                  <c:v>-0.03245565730524225</c:v>
                </c:pt>
                <c:pt idx="124">
                  <c:v>0.053548718020784314</c:v>
                </c:pt>
                <c:pt idx="125">
                  <c:v>0.0014939309056956063</c:v>
                </c:pt>
                <c:pt idx="126">
                  <c:v>-0.02503929037585584</c:v>
                </c:pt>
                <c:pt idx="127">
                  <c:v>-0.0022745280183601446</c:v>
                </c:pt>
                <c:pt idx="128">
                  <c:v>0.026076360126239928</c:v>
                </c:pt>
                <c:pt idx="129">
                  <c:v>-0.012236455831331705</c:v>
                </c:pt>
                <c:pt idx="130">
                  <c:v>0.008017778258108788</c:v>
                </c:pt>
                <c:pt idx="131">
                  <c:v>0.05928983535813126</c:v>
                </c:pt>
                <c:pt idx="132">
                  <c:v>0.01043768700855896</c:v>
                </c:pt>
                <c:pt idx="133">
                  <c:v>0.005002159881300372</c:v>
                </c:pt>
                <c:pt idx="134">
                  <c:v>0.00040490873979948105</c:v>
                </c:pt>
                <c:pt idx="135">
                  <c:v>-0.02226719387278553</c:v>
                </c:pt>
                <c:pt idx="136">
                  <c:v>0.03570905431826721</c:v>
                </c:pt>
                <c:pt idx="137">
                  <c:v>0.04624721754209049</c:v>
                </c:pt>
                <c:pt idx="138">
                  <c:v>0.0011343132702898995</c:v>
                </c:pt>
                <c:pt idx="139">
                  <c:v>-0.004162263707878422</c:v>
                </c:pt>
                <c:pt idx="140">
                  <c:v>0.015185903519993493</c:v>
                </c:pt>
                <c:pt idx="141">
                  <c:v>-0.04397614498829894</c:v>
                </c:pt>
                <c:pt idx="142">
                  <c:v>0.0038752627039373433</c:v>
                </c:pt>
                <c:pt idx="143">
                  <c:v>0.01124812430417732</c:v>
                </c:pt>
                <c:pt idx="144">
                  <c:v>0.02200070603299209</c:v>
                </c:pt>
                <c:pt idx="145">
                  <c:v>-0.0021310477261017313</c:v>
                </c:pt>
                <c:pt idx="146">
                  <c:v>0.015899650325033488</c:v>
                </c:pt>
                <c:pt idx="147">
                  <c:v>0.025370479457592632</c:v>
                </c:pt>
                <c:pt idx="148">
                  <c:v>-0.003666634750235098</c:v>
                </c:pt>
                <c:pt idx="149">
                  <c:v>-0.039254703328509444</c:v>
                </c:pt>
                <c:pt idx="150">
                  <c:v>-0.018893569949162026</c:v>
                </c:pt>
                <c:pt idx="151">
                  <c:v>0.013667904114764706</c:v>
                </c:pt>
                <c:pt idx="152">
                  <c:v>0.033191338303159235</c:v>
                </c:pt>
                <c:pt idx="153">
                  <c:v>-0.000326404397869795</c:v>
                </c:pt>
                <c:pt idx="154">
                  <c:v>0.027449834739621926</c:v>
                </c:pt>
                <c:pt idx="155">
                  <c:v>0.023098151813341516</c:v>
                </c:pt>
                <c:pt idx="156">
                  <c:v>0.0013350916581293948</c:v>
                </c:pt>
                <c:pt idx="157">
                  <c:v>-0.005311477907843698</c:v>
                </c:pt>
                <c:pt idx="158">
                  <c:v>0.0003884515010095235</c:v>
                </c:pt>
                <c:pt idx="159">
                  <c:v>0.006371412320615999</c:v>
                </c:pt>
                <c:pt idx="160">
                  <c:v>0.02824800421709317</c:v>
                </c:pt>
                <c:pt idx="161">
                  <c:v>0.005855896327380705</c:v>
                </c:pt>
                <c:pt idx="162">
                  <c:v>-0.0013766360689159152</c:v>
                </c:pt>
                <c:pt idx="163">
                  <c:v>-0.0010470543047612635</c:v>
                </c:pt>
                <c:pt idx="164">
                  <c:v>0.018877266167346196</c:v>
                </c:pt>
                <c:pt idx="165">
                  <c:v>-0.027868818560602193</c:v>
                </c:pt>
                <c:pt idx="166">
                  <c:v>-0.0029034676763218803</c:v>
                </c:pt>
                <c:pt idx="167">
                  <c:v>0.015012932988453631</c:v>
                </c:pt>
                <c:pt idx="168">
                  <c:v>0.019982135350987695</c:v>
                </c:pt>
                <c:pt idx="169">
                  <c:v>-0.0027096222498106393</c:v>
                </c:pt>
                <c:pt idx="170">
                  <c:v>-0.024793772630774202</c:v>
                </c:pt>
                <c:pt idx="171">
                  <c:v>0.02398872863445911</c:v>
                </c:pt>
                <c:pt idx="172">
                  <c:v>-0.001386259478807883</c:v>
                </c:pt>
                <c:pt idx="173">
                  <c:v>-0.01330170207916781</c:v>
                </c:pt>
                <c:pt idx="174">
                  <c:v>0.03055278492309288</c:v>
                </c:pt>
                <c:pt idx="175">
                  <c:v>0.042657022056950655</c:v>
                </c:pt>
                <c:pt idx="176">
                  <c:v>0.0036299857341073327</c:v>
                </c:pt>
                <c:pt idx="177">
                  <c:v>-0.016068968538702322</c:v>
                </c:pt>
                <c:pt idx="178">
                  <c:v>-0.01441674994805231</c:v>
                </c:pt>
                <c:pt idx="179">
                  <c:v>0.004924402144449225</c:v>
                </c:pt>
                <c:pt idx="180">
                  <c:v>0.0047204447707962505</c:v>
                </c:pt>
                <c:pt idx="181">
                  <c:v>-0.03225148902743391</c:v>
                </c:pt>
                <c:pt idx="182">
                  <c:v>0.003421508237820614</c:v>
                </c:pt>
                <c:pt idx="183">
                  <c:v>0.0175509556259823</c:v>
                </c:pt>
                <c:pt idx="184">
                  <c:v>0.008709653073033286</c:v>
                </c:pt>
                <c:pt idx="185">
                  <c:v>-0.01090903649314623</c:v>
                </c:pt>
                <c:pt idx="186">
                  <c:v>-0.03245263226906192</c:v>
                </c:pt>
                <c:pt idx="187">
                  <c:v>0.01422435810564271</c:v>
                </c:pt>
                <c:pt idx="188">
                  <c:v>-0.000693791338400529</c:v>
                </c:pt>
                <c:pt idx="189">
                  <c:v>0.008341561754299454</c:v>
                </c:pt>
                <c:pt idx="190">
                  <c:v>0.0080175447544244</c:v>
                </c:pt>
                <c:pt idx="191">
                  <c:v>0.005484664190809507</c:v>
                </c:pt>
                <c:pt idx="192">
                  <c:v>-0.018548151726497708</c:v>
                </c:pt>
                <c:pt idx="193">
                  <c:v>0.014791837571780153</c:v>
                </c:pt>
                <c:pt idx="194">
                  <c:v>0.03285082733358591</c:v>
                </c:pt>
                <c:pt idx="195">
                  <c:v>0.007391391548083215</c:v>
                </c:pt>
                <c:pt idx="196">
                  <c:v>-0.010818790121298716</c:v>
                </c:pt>
                <c:pt idx="197">
                  <c:v>0.009150262628246031</c:v>
                </c:pt>
                <c:pt idx="198">
                  <c:v>-0.005277904793407617</c:v>
                </c:pt>
                <c:pt idx="199">
                  <c:v>0.0011492060697642081</c:v>
                </c:pt>
                <c:pt idx="200">
                  <c:v>-0.012104101131279132</c:v>
                </c:pt>
                <c:pt idx="201">
                  <c:v>-0.01568387013834638</c:v>
                </c:pt>
                <c:pt idx="202">
                  <c:v>0.005108653063684798</c:v>
                </c:pt>
                <c:pt idx="203">
                  <c:v>-0.02822215891769242</c:v>
                </c:pt>
                <c:pt idx="204">
                  <c:v>0.021281191499866292</c:v>
                </c:pt>
                <c:pt idx="205">
                  <c:v>-0.027938080994249215</c:v>
                </c:pt>
                <c:pt idx="206">
                  <c:v>-0.024767657511111985</c:v>
                </c:pt>
                <c:pt idx="207">
                  <c:v>0.021168321354772646</c:v>
                </c:pt>
                <c:pt idx="208">
                  <c:v>0.010507808029629917</c:v>
                </c:pt>
                <c:pt idx="209">
                  <c:v>-0.002512123052847204</c:v>
                </c:pt>
                <c:pt idx="210">
                  <c:v>0.003204830469112796</c:v>
                </c:pt>
                <c:pt idx="211">
                  <c:v>-0.026194628352135707</c:v>
                </c:pt>
                <c:pt idx="212">
                  <c:v>0.01080301533552741</c:v>
                </c:pt>
                <c:pt idx="213">
                  <c:v>0.010760724140814304</c:v>
                </c:pt>
                <c:pt idx="214">
                  <c:v>-0.01178368484459913</c:v>
                </c:pt>
                <c:pt idx="215">
                  <c:v>-0.02914861555848558</c:v>
                </c:pt>
                <c:pt idx="216">
                  <c:v>-0.009167192123005319</c:v>
                </c:pt>
                <c:pt idx="217">
                  <c:v>-0.014038465722428839</c:v>
                </c:pt>
                <c:pt idx="218">
                  <c:v>-0.016880802775954273</c:v>
                </c:pt>
                <c:pt idx="219">
                  <c:v>0.020632845335024408</c:v>
                </c:pt>
                <c:pt idx="220">
                  <c:v>0.0152731351161155</c:v>
                </c:pt>
                <c:pt idx="221">
                  <c:v>-0.006741901595312627</c:v>
                </c:pt>
                <c:pt idx="222">
                  <c:v>0.01360258639959433</c:v>
                </c:pt>
                <c:pt idx="223">
                  <c:v>-0.008493082897652826</c:v>
                </c:pt>
                <c:pt idx="224">
                  <c:v>-0.02070664055507021</c:v>
                </c:pt>
                <c:pt idx="225">
                  <c:v>-0.030240416574340845</c:v>
                </c:pt>
                <c:pt idx="226">
                  <c:v>0.01425788725072974</c:v>
                </c:pt>
                <c:pt idx="227">
                  <c:v>-0.033414621783427245</c:v>
                </c:pt>
                <c:pt idx="228">
                  <c:v>0.004836153451731606</c:v>
                </c:pt>
                <c:pt idx="229">
                  <c:v>0.026291068922727368</c:v>
                </c:pt>
                <c:pt idx="230">
                  <c:v>-0.0017063303726807533</c:v>
                </c:pt>
                <c:pt idx="231">
                  <c:v>-0.008478317467145002</c:v>
                </c:pt>
                <c:pt idx="232">
                  <c:v>-0.011638925040527992</c:v>
                </c:pt>
                <c:pt idx="233">
                  <c:v>0.04114953017343437</c:v>
                </c:pt>
                <c:pt idx="234">
                  <c:v>0.03138555754018868</c:v>
                </c:pt>
                <c:pt idx="235">
                  <c:v>0.003748682313964302</c:v>
                </c:pt>
                <c:pt idx="236">
                  <c:v>0.012918678233286407</c:v>
                </c:pt>
                <c:pt idx="237">
                  <c:v>-0.004639229792636423</c:v>
                </c:pt>
                <c:pt idx="238">
                  <c:v>0.025531055521011092</c:v>
                </c:pt>
                <c:pt idx="239">
                  <c:v>-9.328019816867705E-05</c:v>
                </c:pt>
                <c:pt idx="240">
                  <c:v>-0.016776453881595765</c:v>
                </c:pt>
                <c:pt idx="241">
                  <c:v>-0.018496457788648057</c:v>
                </c:pt>
                <c:pt idx="242">
                  <c:v>-0.004237310891875956</c:v>
                </c:pt>
                <c:pt idx="243">
                  <c:v>0.007636963767568616</c:v>
                </c:pt>
                <c:pt idx="244">
                  <c:v>0.004688754482684798</c:v>
                </c:pt>
                <c:pt idx="245">
                  <c:v>0.002029769959404515</c:v>
                </c:pt>
                <c:pt idx="246">
                  <c:v>-0.025520105057765807</c:v>
                </c:pt>
                <c:pt idx="247">
                  <c:v>0.019619503838242736</c:v>
                </c:pt>
                <c:pt idx="248">
                  <c:v>-0.009332041972785032</c:v>
                </c:pt>
                <c:pt idx="249">
                  <c:v>-0.021011240203306802</c:v>
                </c:pt>
                <c:pt idx="250">
                  <c:v>0.006444173485095073</c:v>
                </c:pt>
                <c:pt idx="251">
                  <c:v>0.0014143418650673922</c:v>
                </c:pt>
                <c:pt idx="252">
                  <c:v>0.010182017243738795</c:v>
                </c:pt>
                <c:pt idx="253">
                  <c:v>0.009358658249112528</c:v>
                </c:pt>
                <c:pt idx="254">
                  <c:v>-0.031257046525861365</c:v>
                </c:pt>
                <c:pt idx="255">
                  <c:v>-0.01111172688982498</c:v>
                </c:pt>
                <c:pt idx="256">
                  <c:v>0.0030263121024463047</c:v>
                </c:pt>
                <c:pt idx="257">
                  <c:v>-0.011018298645062208</c:v>
                </c:pt>
                <c:pt idx="258">
                  <c:v>0.008949000864391987</c:v>
                </c:pt>
                <c:pt idx="259">
                  <c:v>-0.024245885758761854</c:v>
                </c:pt>
                <c:pt idx="260">
                  <c:v>0.014059693441296428</c:v>
                </c:pt>
                <c:pt idx="261">
                  <c:v>-0.0236719541387721</c:v>
                </c:pt>
                <c:pt idx="262">
                  <c:v>0.017939533050474132</c:v>
                </c:pt>
                <c:pt idx="263">
                  <c:v>-0.00137228887534957</c:v>
                </c:pt>
                <c:pt idx="264">
                  <c:v>0.03592810956904513</c:v>
                </c:pt>
                <c:pt idx="265">
                  <c:v>-0.003368578646954168</c:v>
                </c:pt>
                <c:pt idx="266">
                  <c:v>-0.004550801636963087</c:v>
                </c:pt>
                <c:pt idx="267">
                  <c:v>-0.0031069167734669723</c:v>
                </c:pt>
                <c:pt idx="268">
                  <c:v>-0.021231836066850973</c:v>
                </c:pt>
                <c:pt idx="269">
                  <c:v>-0.016142788909864314</c:v>
                </c:pt>
                <c:pt idx="270">
                  <c:v>-0.009796045749556503</c:v>
                </c:pt>
                <c:pt idx="271">
                  <c:v>0.00021011591394604068</c:v>
                </c:pt>
                <c:pt idx="272">
                  <c:v>-0.029065764136079753</c:v>
                </c:pt>
                <c:pt idx="273">
                  <c:v>-0.004182968826064282</c:v>
                </c:pt>
                <c:pt idx="274">
                  <c:v>0.0188903574683299</c:v>
                </c:pt>
                <c:pt idx="275">
                  <c:v>-0.006337998969334735</c:v>
                </c:pt>
                <c:pt idx="276">
                  <c:v>-0.019498906129845728</c:v>
                </c:pt>
                <c:pt idx="277">
                  <c:v>-0.01932734280954751</c:v>
                </c:pt>
                <c:pt idx="278">
                  <c:v>-0.021419316441727676</c:v>
                </c:pt>
                <c:pt idx="279">
                  <c:v>-0.0029522071866606714</c:v>
                </c:pt>
                <c:pt idx="280">
                  <c:v>0.077817031172561</c:v>
                </c:pt>
                <c:pt idx="281">
                  <c:v>-0.027000100218712575</c:v>
                </c:pt>
                <c:pt idx="282">
                  <c:v>-0.030075916848935846</c:v>
                </c:pt>
                <c:pt idx="283">
                  <c:v>0.032289096417528196</c:v>
                </c:pt>
                <c:pt idx="284">
                  <c:v>0.040247134713834454</c:v>
                </c:pt>
                <c:pt idx="285">
                  <c:v>0.0037869753643000603</c:v>
                </c:pt>
                <c:pt idx="286">
                  <c:v>0.002828067410000301</c:v>
                </c:pt>
                <c:pt idx="287">
                  <c:v>0.006327870368230126</c:v>
                </c:pt>
                <c:pt idx="288">
                  <c:v>-0.02285530524466095</c:v>
                </c:pt>
                <c:pt idx="289">
                  <c:v>-0.021985319612832566</c:v>
                </c:pt>
                <c:pt idx="290">
                  <c:v>0.005570310903868503</c:v>
                </c:pt>
                <c:pt idx="291">
                  <c:v>0.01444919178941717</c:v>
                </c:pt>
                <c:pt idx="292">
                  <c:v>-0.021288502206016635</c:v>
                </c:pt>
                <c:pt idx="293">
                  <c:v>-0.0056094228674261615</c:v>
                </c:pt>
                <c:pt idx="294">
                  <c:v>-0.016814250349540316</c:v>
                </c:pt>
                <c:pt idx="295">
                  <c:v>0.004635586281619641</c:v>
                </c:pt>
                <c:pt idx="296">
                  <c:v>-0.009920829452424118</c:v>
                </c:pt>
                <c:pt idx="297">
                  <c:v>-0.03290772591955349</c:v>
                </c:pt>
                <c:pt idx="298">
                  <c:v>0.00995801761212367</c:v>
                </c:pt>
                <c:pt idx="299">
                  <c:v>0.010861024510176787</c:v>
                </c:pt>
                <c:pt idx="300">
                  <c:v>-0.025312488246429954</c:v>
                </c:pt>
                <c:pt idx="301">
                  <c:v>-0.012476847087878218</c:v>
                </c:pt>
                <c:pt idx="302">
                  <c:v>-0.0031195456795268806</c:v>
                </c:pt>
                <c:pt idx="303">
                  <c:v>-0.02189208788193564</c:v>
                </c:pt>
                <c:pt idx="304">
                  <c:v>0.014654216593863012</c:v>
                </c:pt>
                <c:pt idx="305">
                  <c:v>-0.014640054768550126</c:v>
                </c:pt>
                <c:pt idx="306">
                  <c:v>0.005250921917588469</c:v>
                </c:pt>
                <c:pt idx="307">
                  <c:v>0.03226471018249</c:v>
                </c:pt>
                <c:pt idx="308">
                  <c:v>-0.0066504001184581885</c:v>
                </c:pt>
                <c:pt idx="309">
                  <c:v>-0.029897080935345155</c:v>
                </c:pt>
                <c:pt idx="310">
                  <c:v>-0.021431959541163614</c:v>
                </c:pt>
                <c:pt idx="311">
                  <c:v>-0.016241679467485892</c:v>
                </c:pt>
                <c:pt idx="312">
                  <c:v>0.013449367088607556</c:v>
                </c:pt>
                <c:pt idx="313">
                  <c:v>-0.024891463631756983</c:v>
                </c:pt>
                <c:pt idx="314">
                  <c:v>0.003750026334454537</c:v>
                </c:pt>
                <c:pt idx="315">
                  <c:v>0.020897903213393798</c:v>
                </c:pt>
                <c:pt idx="316">
                  <c:v>0.0027480811403508554</c:v>
                </c:pt>
                <c:pt idx="317">
                  <c:v>-0.04060251091777678</c:v>
                </c:pt>
                <c:pt idx="318">
                  <c:v>-0.032753953554637394</c:v>
                </c:pt>
                <c:pt idx="319">
                  <c:v>0.016460208275029142</c:v>
                </c:pt>
                <c:pt idx="320">
                  <c:v>0.04940695711397858</c:v>
                </c:pt>
                <c:pt idx="321">
                  <c:v>-0.029516142395537015</c:v>
                </c:pt>
                <c:pt idx="322">
                  <c:v>-0.017423040530445855</c:v>
                </c:pt>
                <c:pt idx="323">
                  <c:v>-0.025421397126969336</c:v>
                </c:pt>
                <c:pt idx="324">
                  <c:v>0.02111425620909202</c:v>
                </c:pt>
                <c:pt idx="325">
                  <c:v>-0.0006766441361146791</c:v>
                </c:pt>
                <c:pt idx="326">
                  <c:v>0.0066399708773206</c:v>
                </c:pt>
                <c:pt idx="327">
                  <c:v>-0.005323226917012591</c:v>
                </c:pt>
                <c:pt idx="328">
                  <c:v>0.015989703765106222</c:v>
                </c:pt>
                <c:pt idx="329">
                  <c:v>-0.028842368938987284</c:v>
                </c:pt>
                <c:pt idx="330">
                  <c:v>-0.02785659014702091</c:v>
                </c:pt>
                <c:pt idx="331">
                  <c:v>-0.027669332524731804</c:v>
                </c:pt>
                <c:pt idx="332">
                  <c:v>-0.04178848477760899</c:v>
                </c:pt>
                <c:pt idx="333">
                  <c:v>0.049778284040519205</c:v>
                </c:pt>
                <c:pt idx="334">
                  <c:v>-0.03886903885353776</c:v>
                </c:pt>
                <c:pt idx="335">
                  <c:v>0.017773046900199985</c:v>
                </c:pt>
                <c:pt idx="336">
                  <c:v>0.05794219250150556</c:v>
                </c:pt>
                <c:pt idx="337">
                  <c:v>0.006695375397865577</c:v>
                </c:pt>
                <c:pt idx="338">
                  <c:v>-0.011851003206391986</c:v>
                </c:pt>
                <c:pt idx="339">
                  <c:v>-0.03633324800867299</c:v>
                </c:pt>
                <c:pt idx="340">
                  <c:v>-0.025062499999999988</c:v>
                </c:pt>
                <c:pt idx="341">
                  <c:v>-0.03358388358228093</c:v>
                </c:pt>
                <c:pt idx="342">
                  <c:v>0.04439432508851504</c:v>
                </c:pt>
                <c:pt idx="343">
                  <c:v>0.016950498193799568</c:v>
                </c:pt>
                <c:pt idx="344">
                  <c:v>0.027808572097743678</c:v>
                </c:pt>
                <c:pt idx="345">
                  <c:v>-0.00789961413423279</c:v>
                </c:pt>
                <c:pt idx="346">
                  <c:v>0.0005512510335956566</c:v>
                </c:pt>
                <c:pt idx="347">
                  <c:v>-0.02874108536622688</c:v>
                </c:pt>
                <c:pt idx="348">
                  <c:v>0.051225891844195015</c:v>
                </c:pt>
                <c:pt idx="349">
                  <c:v>0.008026680656524121</c:v>
                </c:pt>
                <c:pt idx="350">
                  <c:v>0.011895822335893369</c:v>
                </c:pt>
                <c:pt idx="351">
                  <c:v>0.024636115825747096</c:v>
                </c:pt>
                <c:pt idx="352">
                  <c:v>-0.012871627920317819</c:v>
                </c:pt>
                <c:pt idx="353">
                  <c:v>0.02372529220755637</c:v>
                </c:pt>
                <c:pt idx="354">
                  <c:v>0.00972148305836451</c:v>
                </c:pt>
                <c:pt idx="355">
                  <c:v>-0.0297480586106329</c:v>
                </c:pt>
                <c:pt idx="356">
                  <c:v>0.008054352392403485</c:v>
                </c:pt>
                <c:pt idx="357">
                  <c:v>-0.031586359521174945</c:v>
                </c:pt>
                <c:pt idx="358">
                  <c:v>-0.024781492528454074</c:v>
                </c:pt>
                <c:pt idx="359">
                  <c:v>0.016273832529405396</c:v>
                </c:pt>
                <c:pt idx="360">
                  <c:v>-0.015661378830187922</c:v>
                </c:pt>
                <c:pt idx="361">
                  <c:v>-0.03879529984408869</c:v>
                </c:pt>
                <c:pt idx="362">
                  <c:v>0.022526585643752428</c:v>
                </c:pt>
                <c:pt idx="363">
                  <c:v>-0.03196601434640289</c:v>
                </c:pt>
                <c:pt idx="364">
                  <c:v>0.035411670663469286</c:v>
                </c:pt>
                <c:pt idx="365">
                  <c:v>0.007179803906430804</c:v>
                </c:pt>
                <c:pt idx="366">
                  <c:v>0.011873371148244605</c:v>
                </c:pt>
                <c:pt idx="367">
                  <c:v>-0.0035149118620698694</c:v>
                </c:pt>
                <c:pt idx="368">
                  <c:v>-0.02719221559162266</c:v>
                </c:pt>
                <c:pt idx="369">
                  <c:v>0.009158539634908758</c:v>
                </c:pt>
                <c:pt idx="370">
                  <c:v>-0.012017964999225583</c:v>
                </c:pt>
                <c:pt idx="371">
                  <c:v>-0.012493337931466897</c:v>
                </c:pt>
                <c:pt idx="372">
                  <c:v>-0.0061987078749781155</c:v>
                </c:pt>
                <c:pt idx="373">
                  <c:v>-0.02849544376382651</c:v>
                </c:pt>
                <c:pt idx="374">
                  <c:v>0.0038143779029140568</c:v>
                </c:pt>
                <c:pt idx="375">
                  <c:v>-0.029612886846997255</c:v>
                </c:pt>
                <c:pt idx="376">
                  <c:v>-0.002329251516967279</c:v>
                </c:pt>
                <c:pt idx="377">
                  <c:v>0.03393758934840152</c:v>
                </c:pt>
                <c:pt idx="378">
                  <c:v>-0.0005563327851819677</c:v>
                </c:pt>
                <c:pt idx="379">
                  <c:v>-0.01837738721850657</c:v>
                </c:pt>
                <c:pt idx="380">
                  <c:v>-0.022599152740251593</c:v>
                </c:pt>
                <c:pt idx="381">
                  <c:v>0.035544255413545445</c:v>
                </c:pt>
                <c:pt idx="382">
                  <c:v>-0.021767788287249124</c:v>
                </c:pt>
                <c:pt idx="383">
                  <c:v>-0.018310452286700918</c:v>
                </c:pt>
                <c:pt idx="384">
                  <c:v>-0.022015168674285213</c:v>
                </c:pt>
                <c:pt idx="385">
                  <c:v>-0.0179840336871655</c:v>
                </c:pt>
                <c:pt idx="386">
                  <c:v>0.008772556726817982</c:v>
                </c:pt>
                <c:pt idx="387">
                  <c:v>-0.013380917801668502</c:v>
                </c:pt>
                <c:pt idx="388">
                  <c:v>0.04421466462019019</c:v>
                </c:pt>
                <c:pt idx="389">
                  <c:v>0.04048582995951433</c:v>
                </c:pt>
                <c:pt idx="390">
                  <c:v>0.008310821416474656</c:v>
                </c:pt>
                <c:pt idx="391">
                  <c:v>0.05072386586155209</c:v>
                </c:pt>
                <c:pt idx="392">
                  <c:v>-0.03900377405570632</c:v>
                </c:pt>
                <c:pt idx="393">
                  <c:v>0.032350984242384806</c:v>
                </c:pt>
                <c:pt idx="394">
                  <c:v>0.012237775978746868</c:v>
                </c:pt>
                <c:pt idx="395">
                  <c:v>0.016935070582206224</c:v>
                </c:pt>
                <c:pt idx="396">
                  <c:v>-0.012881107454549734</c:v>
                </c:pt>
                <c:pt idx="397">
                  <c:v>0.0212175123762377</c:v>
                </c:pt>
                <c:pt idx="398">
                  <c:v>-0.016300190118388458</c:v>
                </c:pt>
                <c:pt idx="399">
                  <c:v>0.024963232746340713</c:v>
                </c:pt>
                <c:pt idx="400">
                  <c:v>-0.011493993824795656</c:v>
                </c:pt>
                <c:pt idx="401">
                  <c:v>-0.011620042102703176</c:v>
                </c:pt>
                <c:pt idx="402">
                  <c:v>0.020137788918449306</c:v>
                </c:pt>
                <c:pt idx="403">
                  <c:v>0.0022762732432370925</c:v>
                </c:pt>
                <c:pt idx="404">
                  <c:v>0.023275051701447724</c:v>
                </c:pt>
                <c:pt idx="405">
                  <c:v>0.026339384140515953</c:v>
                </c:pt>
                <c:pt idx="406">
                  <c:v>0.003315336474429831</c:v>
                </c:pt>
                <c:pt idx="407">
                  <c:v>0.012717942862036757</c:v>
                </c:pt>
                <c:pt idx="408">
                  <c:v>-0.029795840703598975</c:v>
                </c:pt>
                <c:pt idx="409">
                  <c:v>-0.012660618430896942</c:v>
                </c:pt>
                <c:pt idx="410">
                  <c:v>-0.02949355541168852</c:v>
                </c:pt>
                <c:pt idx="411">
                  <c:v>0.02302170271151227</c:v>
                </c:pt>
                <c:pt idx="412">
                  <c:v>0.00872136103618959</c:v>
                </c:pt>
                <c:pt idx="413">
                  <c:v>0.03686835668059918</c:v>
                </c:pt>
                <c:pt idx="414">
                  <c:v>-0.00026921333031049155</c:v>
                </c:pt>
                <c:pt idx="415">
                  <c:v>-0.012365888572359984</c:v>
                </c:pt>
                <c:pt idx="416">
                  <c:v>-0.013762027423602108</c:v>
                </c:pt>
                <c:pt idx="417">
                  <c:v>0.03262253457595787</c:v>
                </c:pt>
                <c:pt idx="418">
                  <c:v>0.033959206679113674</c:v>
                </c:pt>
                <c:pt idx="419">
                  <c:v>0.0008108752683042564</c:v>
                </c:pt>
                <c:pt idx="420">
                  <c:v>0.008960061004670727</c:v>
                </c:pt>
                <c:pt idx="421">
                  <c:v>-0.025285106957284587</c:v>
                </c:pt>
                <c:pt idx="422">
                  <c:v>0.030122608918396798</c:v>
                </c:pt>
                <c:pt idx="423">
                  <c:v>-0.00615616221084192</c:v>
                </c:pt>
                <c:pt idx="424">
                  <c:v>0.004057398666468259</c:v>
                </c:pt>
                <c:pt idx="425">
                  <c:v>-0.024124786163606693</c:v>
                </c:pt>
                <c:pt idx="426">
                  <c:v>-0.01284369478798597</c:v>
                </c:pt>
                <c:pt idx="427">
                  <c:v>-0.01370293983989923</c:v>
                </c:pt>
                <c:pt idx="428">
                  <c:v>0.008286372496898897</c:v>
                </c:pt>
                <c:pt idx="429">
                  <c:v>-0.03887685948089192</c:v>
                </c:pt>
                <c:pt idx="430">
                  <c:v>0.017276943107509046</c:v>
                </c:pt>
                <c:pt idx="431">
                  <c:v>0.004191952601455329</c:v>
                </c:pt>
                <c:pt idx="432">
                  <c:v>0.002119448084262343</c:v>
                </c:pt>
                <c:pt idx="433">
                  <c:v>-0.026529956057304016</c:v>
                </c:pt>
                <c:pt idx="434">
                  <c:v>0.02782548700107146</c:v>
                </c:pt>
                <c:pt idx="435">
                  <c:v>-0.005912891961180611</c:v>
                </c:pt>
                <c:pt idx="436">
                  <c:v>-0.021938867138392992</c:v>
                </c:pt>
                <c:pt idx="437">
                  <c:v>-0.005442486650851008</c:v>
                </c:pt>
                <c:pt idx="438">
                  <c:v>0.00660955616276504</c:v>
                </c:pt>
                <c:pt idx="439">
                  <c:v>0.013675213675213849</c:v>
                </c:pt>
                <c:pt idx="440">
                  <c:v>-0.006672987428439137</c:v>
                </c:pt>
                <c:pt idx="441">
                  <c:v>-0.0033370492615503178</c:v>
                </c:pt>
                <c:pt idx="442">
                  <c:v>-0.014314016477933289</c:v>
                </c:pt>
                <c:pt idx="443">
                  <c:v>-0.006504438890166164</c:v>
                </c:pt>
                <c:pt idx="444">
                  <c:v>-0.003008495453663218</c:v>
                </c:pt>
                <c:pt idx="445">
                  <c:v>0.03694468779717108</c:v>
                </c:pt>
                <c:pt idx="446">
                  <c:v>0.0016102827020976207</c:v>
                </c:pt>
                <c:pt idx="447">
                  <c:v>0.024684949678461132</c:v>
                </c:pt>
                <c:pt idx="448">
                  <c:v>0.007211606112627722</c:v>
                </c:pt>
                <c:pt idx="449">
                  <c:v>-0.021305280216824873</c:v>
                </c:pt>
                <c:pt idx="450">
                  <c:v>0.02668674655798786</c:v>
                </c:pt>
                <c:pt idx="451">
                  <c:v>0.006437440040042874</c:v>
                </c:pt>
                <c:pt idx="452">
                  <c:v>-0.0011604453899926037</c:v>
                </c:pt>
                <c:pt idx="453">
                  <c:v>0.010338579845647455</c:v>
                </c:pt>
                <c:pt idx="454">
                  <c:v>-0.015188331200076677</c:v>
                </c:pt>
                <c:pt idx="455">
                  <c:v>-0.0104601056435919</c:v>
                </c:pt>
                <c:pt idx="456">
                  <c:v>-0.03340474100087798</c:v>
                </c:pt>
                <c:pt idx="457">
                  <c:v>-0.00867612756959435</c:v>
                </c:pt>
                <c:pt idx="458">
                  <c:v>-0.003496426608026404</c:v>
                </c:pt>
                <c:pt idx="459">
                  <c:v>0.021177214817430068</c:v>
                </c:pt>
                <c:pt idx="460">
                  <c:v>-0.033228406577971104</c:v>
                </c:pt>
                <c:pt idx="461">
                  <c:v>-0.012569478593887462</c:v>
                </c:pt>
                <c:pt idx="462">
                  <c:v>0.012759664068453969</c:v>
                </c:pt>
                <c:pt idx="463">
                  <c:v>0.011831498010698827</c:v>
                </c:pt>
                <c:pt idx="464">
                  <c:v>-0.026294861788139</c:v>
                </c:pt>
                <c:pt idx="465">
                  <c:v>-0.0010889703936173278</c:v>
                </c:pt>
                <c:pt idx="466">
                  <c:v>0.002180315085811957</c:v>
                </c:pt>
                <c:pt idx="467">
                  <c:v>-0.013325376381450149</c:v>
                </c:pt>
                <c:pt idx="468">
                  <c:v>-0.0035600811545382083</c:v>
                </c:pt>
                <c:pt idx="469">
                  <c:v>0.00017671917018824423</c:v>
                </c:pt>
                <c:pt idx="470">
                  <c:v>-0.014795694959784278</c:v>
                </c:pt>
                <c:pt idx="471">
                  <c:v>0.011080181212815843</c:v>
                </c:pt>
                <c:pt idx="472">
                  <c:v>-0.0009408643612919265</c:v>
                </c:pt>
                <c:pt idx="473">
                  <c:v>-0.012729069210936639</c:v>
                </c:pt>
                <c:pt idx="474">
                  <c:v>-0.001196275127641755</c:v>
                </c:pt>
                <c:pt idx="475">
                  <c:v>0.02562155561122248</c:v>
                </c:pt>
                <c:pt idx="476">
                  <c:v>0.02775975636749428</c:v>
                </c:pt>
                <c:pt idx="477">
                  <c:v>-0.009075111025294458</c:v>
                </c:pt>
                <c:pt idx="478">
                  <c:v>-0.0023157863181245686</c:v>
                </c:pt>
                <c:pt idx="479">
                  <c:v>0.013363581049104845</c:v>
                </c:pt>
                <c:pt idx="480">
                  <c:v>-0.01974766867800315</c:v>
                </c:pt>
                <c:pt idx="481">
                  <c:v>0.004991001073821444</c:v>
                </c:pt>
                <c:pt idx="482">
                  <c:v>-0.01903715631536962</c:v>
                </c:pt>
                <c:pt idx="483">
                  <c:v>0.015540623465881254</c:v>
                </c:pt>
                <c:pt idx="484">
                  <c:v>0.010257262413704504</c:v>
                </c:pt>
                <c:pt idx="485">
                  <c:v>-0.01288205036186374</c:v>
                </c:pt>
                <c:pt idx="486">
                  <c:v>-0.009482765150080619</c:v>
                </c:pt>
                <c:pt idx="487">
                  <c:v>0.005069698800247879</c:v>
                </c:pt>
                <c:pt idx="488">
                  <c:v>-0.008756847230675602</c:v>
                </c:pt>
                <c:pt idx="489">
                  <c:v>0.0018420588077272537</c:v>
                </c:pt>
                <c:pt idx="490">
                  <c:v>-0.02062376943054811</c:v>
                </c:pt>
                <c:pt idx="491">
                  <c:v>-0.005397498376839116</c:v>
                </c:pt>
                <c:pt idx="492">
                  <c:v>0.006111036831384142</c:v>
                </c:pt>
                <c:pt idx="493">
                  <c:v>0.04809887120477785</c:v>
                </c:pt>
                <c:pt idx="494">
                  <c:v>-0.00032816963386717024</c:v>
                </c:pt>
                <c:pt idx="495">
                  <c:v>0.03875165071288422</c:v>
                </c:pt>
                <c:pt idx="496">
                  <c:v>0.005947122325411058</c:v>
                </c:pt>
                <c:pt idx="497">
                  <c:v>-0.002484738138588405</c:v>
                </c:pt>
                <c:pt idx="498">
                  <c:v>0.004079967360261172</c:v>
                </c:pt>
                <c:pt idx="499">
                  <c:v>0.01359453082116091</c:v>
                </c:pt>
                <c:pt idx="500">
                  <c:v>-0.03661452765430706</c:v>
                </c:pt>
                <c:pt idx="501">
                  <c:v>0.015498839229657335</c:v>
                </c:pt>
                <c:pt idx="502">
                  <c:v>-0.0025592914500973674</c:v>
                </c:pt>
                <c:pt idx="503">
                  <c:v>-0.0023063894194386148</c:v>
                </c:pt>
                <c:pt idx="504">
                  <c:v>-0.01058334838360131</c:v>
                </c:pt>
                <c:pt idx="505">
                  <c:v>-0.02075788551401858</c:v>
                </c:pt>
                <c:pt idx="506">
                  <c:v>0.0053162537187678716</c:v>
                </c:pt>
                <c:pt idx="507">
                  <c:v>0.03591188904546461</c:v>
                </c:pt>
                <c:pt idx="508">
                  <c:v>-0.00010023483590138049</c:v>
                </c:pt>
                <c:pt idx="509">
                  <c:v>-0.009358575949820258</c:v>
                </c:pt>
                <c:pt idx="510">
                  <c:v>0.00433679554177413</c:v>
                </c:pt>
                <c:pt idx="511">
                  <c:v>-0.0047282855107195765</c:v>
                </c:pt>
                <c:pt idx="512">
                  <c:v>-0.01894514584869922</c:v>
                </c:pt>
                <c:pt idx="513">
                  <c:v>0.006537730147264664</c:v>
                </c:pt>
                <c:pt idx="514">
                  <c:v>-0.004950168789039311</c:v>
                </c:pt>
                <c:pt idx="515">
                  <c:v>0.019207418037310964</c:v>
                </c:pt>
                <c:pt idx="516">
                  <c:v>0.0043756092277698055</c:v>
                </c:pt>
                <c:pt idx="517">
                  <c:v>0.0026671267640059337</c:v>
                </c:pt>
                <c:pt idx="518">
                  <c:v>0.02206894573821261</c:v>
                </c:pt>
                <c:pt idx="519">
                  <c:v>-0.000792704314275805</c:v>
                </c:pt>
                <c:pt idx="520">
                  <c:v>0.018948728209664534</c:v>
                </c:pt>
                <c:pt idx="521">
                  <c:v>0.01019733215742491</c:v>
                </c:pt>
                <c:pt idx="522">
                  <c:v>-0.006090740437605713</c:v>
                </c:pt>
                <c:pt idx="523">
                  <c:v>-0.015570637442270607</c:v>
                </c:pt>
                <c:pt idx="524">
                  <c:v>0.019309325637486552</c:v>
                </c:pt>
                <c:pt idx="525">
                  <c:v>0.006195973301236446</c:v>
                </c:pt>
                <c:pt idx="526">
                  <c:v>-0.00475090056412697</c:v>
                </c:pt>
                <c:pt idx="527">
                  <c:v>0.005634052898634945</c:v>
                </c:pt>
                <c:pt idx="528">
                  <c:v>0.020589992937469548</c:v>
                </c:pt>
                <c:pt idx="529">
                  <c:v>0.0007718513786860726</c:v>
                </c:pt>
                <c:pt idx="530">
                  <c:v>0.013078109624744094</c:v>
                </c:pt>
                <c:pt idx="531">
                  <c:v>-0.011124164046964369</c:v>
                </c:pt>
                <c:pt idx="532">
                  <c:v>-0.011328944224693993</c:v>
                </c:pt>
                <c:pt idx="533">
                  <c:v>0.02044720713705539</c:v>
                </c:pt>
                <c:pt idx="534">
                  <c:v>0.013978883662796537</c:v>
                </c:pt>
                <c:pt idx="535">
                  <c:v>-0.0011158686908006032</c:v>
                </c:pt>
                <c:pt idx="536">
                  <c:v>-0.003104541203366895</c:v>
                </c:pt>
                <c:pt idx="537">
                  <c:v>0.010736855821226188</c:v>
                </c:pt>
                <c:pt idx="538">
                  <c:v>-0.008282948084930908</c:v>
                </c:pt>
                <c:pt idx="539">
                  <c:v>-0.029742676450897898</c:v>
                </c:pt>
                <c:pt idx="540">
                  <c:v>-0.0011254245463132584</c:v>
                </c:pt>
                <c:pt idx="541">
                  <c:v>-0.0008181934021420645</c:v>
                </c:pt>
                <c:pt idx="542">
                  <c:v>0.01186680717109545</c:v>
                </c:pt>
                <c:pt idx="543">
                  <c:v>0.001684852907034573</c:v>
                </c:pt>
                <c:pt idx="544">
                  <c:v>0.030859087868934987</c:v>
                </c:pt>
                <c:pt idx="545">
                  <c:v>0.004207645709807251</c:v>
                </c:pt>
                <c:pt idx="546">
                  <c:v>0.007490852332335374</c:v>
                </c:pt>
                <c:pt idx="547">
                  <c:v>0.013308358995523628</c:v>
                </c:pt>
                <c:pt idx="548">
                  <c:v>-0.0032332650337425495</c:v>
                </c:pt>
                <c:pt idx="549">
                  <c:v>0.008052805280527986</c:v>
                </c:pt>
                <c:pt idx="550">
                  <c:v>0.019388111452019352</c:v>
                </c:pt>
                <c:pt idx="551">
                  <c:v>0.006949499892943356</c:v>
                </c:pt>
                <c:pt idx="552">
                  <c:v>-0.011293977557851997</c:v>
                </c:pt>
                <c:pt idx="553">
                  <c:v>-0.014409310442295209</c:v>
                </c:pt>
                <c:pt idx="554">
                  <c:v>0.014775837453318896</c:v>
                </c:pt>
                <c:pt idx="555">
                  <c:v>0.011273783997984843</c:v>
                </c:pt>
                <c:pt idx="556">
                  <c:v>0.004617197846927601</c:v>
                </c:pt>
                <c:pt idx="557">
                  <c:v>-0.016406429530363642</c:v>
                </c:pt>
                <c:pt idx="558">
                  <c:v>0.02464816875603293</c:v>
                </c:pt>
                <c:pt idx="559">
                  <c:v>0.0011160580350177973</c:v>
                </c:pt>
                <c:pt idx="560">
                  <c:v>0.005214451823259969</c:v>
                </c:pt>
                <c:pt idx="561">
                  <c:v>-0.01699321463920722</c:v>
                </c:pt>
                <c:pt idx="562">
                  <c:v>-0.0023777173913044347</c:v>
                </c:pt>
                <c:pt idx="563">
                  <c:v>-0.020653971496668144</c:v>
                </c:pt>
                <c:pt idx="564">
                  <c:v>-0.0031910600651871013</c:v>
                </c:pt>
                <c:pt idx="565">
                  <c:v>-0.0018373079390385794</c:v>
                </c:pt>
                <c:pt idx="566">
                  <c:v>0.019561229456029228</c:v>
                </c:pt>
                <c:pt idx="567">
                  <c:v>-0.00535492438846763</c:v>
                </c:pt>
                <c:pt idx="568">
                  <c:v>-0.0015136039772097876</c:v>
                </c:pt>
                <c:pt idx="569">
                  <c:v>0.010679073206803169</c:v>
                </c:pt>
                <c:pt idx="570">
                  <c:v>0.023534719808795623</c:v>
                </c:pt>
                <c:pt idx="571">
                  <c:v>-0.009096161979591733</c:v>
                </c:pt>
                <c:pt idx="572">
                  <c:v>0.03441621680112528</c:v>
                </c:pt>
                <c:pt idx="573">
                  <c:v>0.014964752921759139</c:v>
                </c:pt>
                <c:pt idx="574">
                  <c:v>0.0005725868327932648</c:v>
                </c:pt>
                <c:pt idx="575">
                  <c:v>-0.018083389605484612</c:v>
                </c:pt>
                <c:pt idx="576">
                  <c:v>0.010531162216031786</c:v>
                </c:pt>
                <c:pt idx="577">
                  <c:v>0.012047775861770527</c:v>
                </c:pt>
                <c:pt idx="578">
                  <c:v>-0.0009174730171754852</c:v>
                </c:pt>
                <c:pt idx="579">
                  <c:v>-0.0029888033949155846</c:v>
                </c:pt>
                <c:pt idx="580">
                  <c:v>-0.028576005309015606</c:v>
                </c:pt>
                <c:pt idx="581">
                  <c:v>0.006171894323977245</c:v>
                </c:pt>
                <c:pt idx="582">
                  <c:v>-0.015856014047409994</c:v>
                </c:pt>
                <c:pt idx="583">
                  <c:v>0.014684104412368004</c:v>
                </c:pt>
                <c:pt idx="584">
                  <c:v>0.007666608053455315</c:v>
                </c:pt>
                <c:pt idx="585">
                  <c:v>-0.010330506404215956</c:v>
                </c:pt>
                <c:pt idx="586">
                  <c:v>0.017209154706069096</c:v>
                </c:pt>
                <c:pt idx="587">
                  <c:v>0.0026925521465301916</c:v>
                </c:pt>
                <c:pt idx="588">
                  <c:v>-0.00229923474091831</c:v>
                </c:pt>
                <c:pt idx="589">
                  <c:v>-0.006041458498183383</c:v>
                </c:pt>
                <c:pt idx="590">
                  <c:v>0.008199150449471393</c:v>
                </c:pt>
                <c:pt idx="591">
                  <c:v>-0.011181427303431746</c:v>
                </c:pt>
                <c:pt idx="592">
                  <c:v>-0.0009092922675184578</c:v>
                </c:pt>
                <c:pt idx="593">
                  <c:v>-0.023663115643559718</c:v>
                </c:pt>
                <c:pt idx="594">
                  <c:v>-0.012440991933074352</c:v>
                </c:pt>
                <c:pt idx="595">
                  <c:v>-0.0003025389065033357</c:v>
                </c:pt>
                <c:pt idx="596">
                  <c:v>-0.004932876563086386</c:v>
                </c:pt>
                <c:pt idx="597">
                  <c:v>0.010632409384256913</c:v>
                </c:pt>
                <c:pt idx="598">
                  <c:v>0.015347485118958115</c:v>
                </c:pt>
                <c:pt idx="599">
                  <c:v>-0.0002371058855609176</c:v>
                </c:pt>
                <c:pt idx="600">
                  <c:v>0.008140589703606649</c:v>
                </c:pt>
                <c:pt idx="601">
                  <c:v>0.0009821565098744323</c:v>
                </c:pt>
                <c:pt idx="602">
                  <c:v>0.022021022203159824</c:v>
                </c:pt>
                <c:pt idx="603">
                  <c:v>0.012428930318656661</c:v>
                </c:pt>
                <c:pt idx="604">
                  <c:v>-0.00032365951019519557</c:v>
                </c:pt>
                <c:pt idx="605">
                  <c:v>0.009661808308814246</c:v>
                </c:pt>
                <c:pt idx="606">
                  <c:v>-0.0068802565328682785</c:v>
                </c:pt>
                <c:pt idx="607">
                  <c:v>-0.0005721342306210797</c:v>
                </c:pt>
                <c:pt idx="608">
                  <c:v>0.003593472802398745</c:v>
                </c:pt>
                <c:pt idx="609">
                  <c:v>0.006483494761810649</c:v>
                </c:pt>
                <c:pt idx="610">
                  <c:v>0.010128329583139362</c:v>
                </c:pt>
                <c:pt idx="611">
                  <c:v>0.005704985057049861</c:v>
                </c:pt>
                <c:pt idx="612">
                  <c:v>0.0171393852357149</c:v>
                </c:pt>
                <c:pt idx="613">
                  <c:v>0.006201533549101912</c:v>
                </c:pt>
                <c:pt idx="614">
                  <c:v>0.008672891143612693</c:v>
                </c:pt>
                <c:pt idx="615">
                  <c:v>-0.005741130141200812</c:v>
                </c:pt>
                <c:pt idx="616">
                  <c:v>0.016348803168589665</c:v>
                </c:pt>
                <c:pt idx="617">
                  <c:v>-0.008042909637724804</c:v>
                </c:pt>
                <c:pt idx="618">
                  <c:v>-0.026486177759510676</c:v>
                </c:pt>
                <c:pt idx="619">
                  <c:v>0.01221618479995179</c:v>
                </c:pt>
                <c:pt idx="620">
                  <c:v>0.004842667475583484</c:v>
                </c:pt>
                <c:pt idx="621">
                  <c:v>-0.0050295682549608145</c:v>
                </c:pt>
                <c:pt idx="622">
                  <c:v>0.022511784146935998</c:v>
                </c:pt>
                <c:pt idx="623">
                  <c:v>-0.0021989667505630806</c:v>
                </c:pt>
                <c:pt idx="624">
                  <c:v>0.014045987998513088</c:v>
                </c:pt>
                <c:pt idx="625">
                  <c:v>-0.0020161818229424977</c:v>
                </c:pt>
                <c:pt idx="626">
                  <c:v>-0.016308967833342125</c:v>
                </c:pt>
                <c:pt idx="627">
                  <c:v>0.014456263135995684</c:v>
                </c:pt>
                <c:pt idx="628">
                  <c:v>-0.03050922322949745</c:v>
                </c:pt>
                <c:pt idx="629">
                  <c:v>-0.014351575635949465</c:v>
                </c:pt>
                <c:pt idx="630">
                  <c:v>-0.01385067464946843</c:v>
                </c:pt>
                <c:pt idx="631">
                  <c:v>0.01812987215901174</c:v>
                </c:pt>
                <c:pt idx="632">
                  <c:v>-0.020618669706668924</c:v>
                </c:pt>
                <c:pt idx="633">
                  <c:v>0.025356195507403756</c:v>
                </c:pt>
                <c:pt idx="634">
                  <c:v>0.0021667348887979276</c:v>
                </c:pt>
                <c:pt idx="635">
                  <c:v>0.02415287928461729</c:v>
                </c:pt>
                <c:pt idx="636">
                  <c:v>0.006854304811839018</c:v>
                </c:pt>
                <c:pt idx="637">
                  <c:v>0.007599843672430273</c:v>
                </c:pt>
                <c:pt idx="638">
                  <c:v>-0.00737479361585025</c:v>
                </c:pt>
                <c:pt idx="639">
                  <c:v>0.009568165256788053</c:v>
                </c:pt>
                <c:pt idx="640">
                  <c:v>0.0017835660860923142</c:v>
                </c:pt>
                <c:pt idx="641">
                  <c:v>0.009512820378946518</c:v>
                </c:pt>
                <c:pt idx="642">
                  <c:v>0.004996043505919312</c:v>
                </c:pt>
                <c:pt idx="643">
                  <c:v>-0.002104786459378727</c:v>
                </c:pt>
                <c:pt idx="644">
                  <c:v>0.005693362900314636</c:v>
                </c:pt>
                <c:pt idx="645">
                  <c:v>-0.01937296809459843</c:v>
                </c:pt>
                <c:pt idx="646">
                  <c:v>0.006682842142692991</c:v>
                </c:pt>
                <c:pt idx="647">
                  <c:v>0.00818641761118677</c:v>
                </c:pt>
                <c:pt idx="648">
                  <c:v>-0.02206708228141596</c:v>
                </c:pt>
                <c:pt idx="649">
                  <c:v>-0.006617248046700053</c:v>
                </c:pt>
                <c:pt idx="650">
                  <c:v>-0.010564780881565206</c:v>
                </c:pt>
                <c:pt idx="651">
                  <c:v>0.009283926264613385</c:v>
                </c:pt>
                <c:pt idx="652">
                  <c:v>0.026209431146470008</c:v>
                </c:pt>
                <c:pt idx="653">
                  <c:v>0.002225373396954833</c:v>
                </c:pt>
                <c:pt idx="654">
                  <c:v>-0.0019983888957738616</c:v>
                </c:pt>
                <c:pt idx="655">
                  <c:v>-0.00024835850550275484</c:v>
                </c:pt>
                <c:pt idx="656">
                  <c:v>0.018367568742527984</c:v>
                </c:pt>
                <c:pt idx="657">
                  <c:v>-0.004944859480611852</c:v>
                </c:pt>
                <c:pt idx="658">
                  <c:v>0.0007150262772155358</c:v>
                </c:pt>
                <c:pt idx="659">
                  <c:v>0.008676258185028818</c:v>
                </c:pt>
                <c:pt idx="660">
                  <c:v>-0.002848656881049516</c:v>
                </c:pt>
                <c:pt idx="661">
                  <c:v>-0.014766026974638913</c:v>
                </c:pt>
                <c:pt idx="662">
                  <c:v>-0.005608660719803926</c:v>
                </c:pt>
                <c:pt idx="663">
                  <c:v>0.021939660753593104</c:v>
                </c:pt>
                <c:pt idx="664">
                  <c:v>-0.0029192493069316594</c:v>
                </c:pt>
                <c:pt idx="665">
                  <c:v>-0.018852771494650145</c:v>
                </c:pt>
                <c:pt idx="666">
                  <c:v>-0.01069804067845792</c:v>
                </c:pt>
                <c:pt idx="667">
                  <c:v>-0.014589366415131866</c:v>
                </c:pt>
                <c:pt idx="668">
                  <c:v>0.009512421947655225</c:v>
                </c:pt>
                <c:pt idx="669">
                  <c:v>-0.009333298239149301</c:v>
                </c:pt>
                <c:pt idx="670">
                  <c:v>0.006355211698690688</c:v>
                </c:pt>
                <c:pt idx="671">
                  <c:v>0.02812216191099748</c:v>
                </c:pt>
                <c:pt idx="672">
                  <c:v>-0.002105652392740187</c:v>
                </c:pt>
                <c:pt idx="673">
                  <c:v>0.005285531949934086</c:v>
                </c:pt>
                <c:pt idx="674">
                  <c:v>0.003558062980274501</c:v>
                </c:pt>
                <c:pt idx="675">
                  <c:v>0.01507963229367526</c:v>
                </c:pt>
                <c:pt idx="676">
                  <c:v>-0.004899940698153582</c:v>
                </c:pt>
                <c:pt idx="677">
                  <c:v>-0.010009747130151903</c:v>
                </c:pt>
                <c:pt idx="678">
                  <c:v>0.004361688560132526</c:v>
                </c:pt>
                <c:pt idx="679">
                  <c:v>-0.015735473384802967</c:v>
                </c:pt>
                <c:pt idx="680">
                  <c:v>0.005691963133830802</c:v>
                </c:pt>
                <c:pt idx="681">
                  <c:v>-0.020796880211406688</c:v>
                </c:pt>
                <c:pt idx="682">
                  <c:v>-0.0019231575417120172</c:v>
                </c:pt>
                <c:pt idx="683">
                  <c:v>0.019777911952327143</c:v>
                </c:pt>
                <c:pt idx="684">
                  <c:v>0.0034391861279294833</c:v>
                </c:pt>
              </c:numCache>
            </c:numRef>
          </c:xVal>
          <c:yVal>
            <c:numRef>
              <c:f>Data!$AB$8:$AB$692</c:f>
              <c:numCache>
                <c:ptCount val="685"/>
                <c:pt idx="0">
                  <c:v>-0.010279329608938625</c:v>
                </c:pt>
                <c:pt idx="1">
                  <c:v>0.01227970026029146</c:v>
                </c:pt>
                <c:pt idx="2">
                  <c:v>0.019227167803989254</c:v>
                </c:pt>
                <c:pt idx="3">
                  <c:v>0.026839658819121093</c:v>
                </c:pt>
                <c:pt idx="4">
                  <c:v>-0.016304533583177405</c:v>
                </c:pt>
                <c:pt idx="5">
                  <c:v>0.0014010740545815636</c:v>
                </c:pt>
                <c:pt idx="6">
                  <c:v>0.008135474218955885</c:v>
                </c:pt>
                <c:pt idx="7">
                  <c:v>-0.01020875047323666</c:v>
                </c:pt>
                <c:pt idx="8">
                  <c:v>-0.02988567109807505</c:v>
                </c:pt>
                <c:pt idx="9">
                  <c:v>0.0031320797283493906</c:v>
                </c:pt>
                <c:pt idx="10">
                  <c:v>0.04231342389510906</c:v>
                </c:pt>
                <c:pt idx="11">
                  <c:v>-0.012800903403390684</c:v>
                </c:pt>
                <c:pt idx="12">
                  <c:v>0.005521346448658981</c:v>
                </c:pt>
                <c:pt idx="13">
                  <c:v>0.02616415189204835</c:v>
                </c:pt>
                <c:pt idx="14">
                  <c:v>-0.00883621670952639</c:v>
                </c:pt>
                <c:pt idx="15">
                  <c:v>0.01133173615140426</c:v>
                </c:pt>
                <c:pt idx="16">
                  <c:v>0.00312236470246674</c:v>
                </c:pt>
                <c:pt idx="17">
                  <c:v>0.005726205288938635</c:v>
                </c:pt>
                <c:pt idx="18">
                  <c:v>0.03906337937872495</c:v>
                </c:pt>
                <c:pt idx="19">
                  <c:v>0.007336213937110925</c:v>
                </c:pt>
                <c:pt idx="20">
                  <c:v>-0.010647380562966324</c:v>
                </c:pt>
                <c:pt idx="21">
                  <c:v>-0.004501008993511357</c:v>
                </c:pt>
                <c:pt idx="22">
                  <c:v>-0.007395394897376839</c:v>
                </c:pt>
                <c:pt idx="23">
                  <c:v>0.016343451619136307</c:v>
                </c:pt>
                <c:pt idx="24">
                  <c:v>0.006319881037533337</c:v>
                </c:pt>
                <c:pt idx="25">
                  <c:v>0.011007870112744067</c:v>
                </c:pt>
                <c:pt idx="26">
                  <c:v>-0.006945388781735562</c:v>
                </c:pt>
                <c:pt idx="27">
                  <c:v>0.01521848687048033</c:v>
                </c:pt>
                <c:pt idx="28">
                  <c:v>-0.001987458640490214</c:v>
                </c:pt>
                <c:pt idx="29">
                  <c:v>-0.007357943784316645</c:v>
                </c:pt>
                <c:pt idx="30">
                  <c:v>0.014318330222800713</c:v>
                </c:pt>
                <c:pt idx="31">
                  <c:v>-0.0014674137357960637</c:v>
                </c:pt>
                <c:pt idx="32">
                  <c:v>-0.004724206390938623</c:v>
                </c:pt>
                <c:pt idx="33">
                  <c:v>-0.0015188114863680102</c:v>
                </c:pt>
                <c:pt idx="34">
                  <c:v>0.0039992711866592145</c:v>
                </c:pt>
                <c:pt idx="35">
                  <c:v>-0.008169239737352618</c:v>
                </c:pt>
                <c:pt idx="36">
                  <c:v>0.00517682239950612</c:v>
                </c:pt>
                <c:pt idx="37">
                  <c:v>-0.0004008336604663931</c:v>
                </c:pt>
                <c:pt idx="38">
                  <c:v>0.03154151993429588</c:v>
                </c:pt>
                <c:pt idx="39">
                  <c:v>0.0029119323247668305</c:v>
                </c:pt>
                <c:pt idx="40">
                  <c:v>0.004725929850701194</c:v>
                </c:pt>
                <c:pt idx="41">
                  <c:v>0.003201276971510625</c:v>
                </c:pt>
                <c:pt idx="42">
                  <c:v>-0.0071159436651520025</c:v>
                </c:pt>
                <c:pt idx="43">
                  <c:v>-0.013478436988107134</c:v>
                </c:pt>
                <c:pt idx="44">
                  <c:v>0.0015226675767254783</c:v>
                </c:pt>
                <c:pt idx="45">
                  <c:v>-0.010523788887670027</c:v>
                </c:pt>
                <c:pt idx="46">
                  <c:v>0.003068502013108043</c:v>
                </c:pt>
                <c:pt idx="47">
                  <c:v>-0.015082696659341255</c:v>
                </c:pt>
                <c:pt idx="48">
                  <c:v>0.0036145775083145093</c:v>
                </c:pt>
                <c:pt idx="49">
                  <c:v>0.007191205230233866</c:v>
                </c:pt>
                <c:pt idx="50">
                  <c:v>0.006470186280584711</c:v>
                </c:pt>
                <c:pt idx="51">
                  <c:v>0.010334926845496861</c:v>
                </c:pt>
                <c:pt idx="52">
                  <c:v>-0.0094489541725723</c:v>
                </c:pt>
                <c:pt idx="53">
                  <c:v>0.0018518117041725901</c:v>
                </c:pt>
                <c:pt idx="54">
                  <c:v>-0.010255402254493395</c:v>
                </c:pt>
                <c:pt idx="55">
                  <c:v>-0.0050022774892958255</c:v>
                </c:pt>
                <c:pt idx="56">
                  <c:v>0.0024070484678297976</c:v>
                </c:pt>
                <c:pt idx="57">
                  <c:v>-0.007011082918203293</c:v>
                </c:pt>
                <c:pt idx="58">
                  <c:v>-0.016693924180573028</c:v>
                </c:pt>
                <c:pt idx="59">
                  <c:v>-0.006219755980516606</c:v>
                </c:pt>
                <c:pt idx="60">
                  <c:v>0.002046379583645619</c:v>
                </c:pt>
                <c:pt idx="61">
                  <c:v>-0.004575693869077413</c:v>
                </c:pt>
                <c:pt idx="62">
                  <c:v>0.0047807471592491435</c:v>
                </c:pt>
                <c:pt idx="63">
                  <c:v>0.00639596969381051</c:v>
                </c:pt>
                <c:pt idx="64">
                  <c:v>-0.01034396193153242</c:v>
                </c:pt>
                <c:pt idx="65">
                  <c:v>-0.009464769500754033</c:v>
                </c:pt>
                <c:pt idx="66">
                  <c:v>-0.0030216427302550697</c:v>
                </c:pt>
                <c:pt idx="67">
                  <c:v>-0.0035941820848547357</c:v>
                </c:pt>
                <c:pt idx="68">
                  <c:v>0.012589555757443138</c:v>
                </c:pt>
                <c:pt idx="69">
                  <c:v>-0.006039062256002814</c:v>
                </c:pt>
                <c:pt idx="70">
                  <c:v>0.008695155393052989</c:v>
                </c:pt>
                <c:pt idx="71">
                  <c:v>-0.0021342833301237762</c:v>
                </c:pt>
                <c:pt idx="72">
                  <c:v>-0.008632016883752036</c:v>
                </c:pt>
                <c:pt idx="73">
                  <c:v>-0.021677770504567873</c:v>
                </c:pt>
                <c:pt idx="74">
                  <c:v>0.004556857329010455</c:v>
                </c:pt>
                <c:pt idx="75">
                  <c:v>-0.012016233955376099</c:v>
                </c:pt>
                <c:pt idx="76">
                  <c:v>0.006425148688436355</c:v>
                </c:pt>
                <c:pt idx="77">
                  <c:v>0.02323694319511138</c:v>
                </c:pt>
                <c:pt idx="78">
                  <c:v>0.005732422685774008</c:v>
                </c:pt>
                <c:pt idx="79">
                  <c:v>-0.006351610105645</c:v>
                </c:pt>
                <c:pt idx="80">
                  <c:v>0.012821663617299972</c:v>
                </c:pt>
                <c:pt idx="81">
                  <c:v>-0.003446978660976985</c:v>
                </c:pt>
                <c:pt idx="82">
                  <c:v>0.0038004395529540602</c:v>
                </c:pt>
                <c:pt idx="83">
                  <c:v>-0.003143261074458059</c:v>
                </c:pt>
                <c:pt idx="84">
                  <c:v>-0.014393026147220489</c:v>
                </c:pt>
                <c:pt idx="85">
                  <c:v>-0.01758371209141607</c:v>
                </c:pt>
                <c:pt idx="86">
                  <c:v>0.016067578546096417</c:v>
                </c:pt>
                <c:pt idx="87">
                  <c:v>0.004801228560967097</c:v>
                </c:pt>
                <c:pt idx="88">
                  <c:v>-0.0037262221406074714</c:v>
                </c:pt>
                <c:pt idx="89">
                  <c:v>-0.0014351995407362317</c:v>
                </c:pt>
                <c:pt idx="90">
                  <c:v>0.011641343931580561</c:v>
                </c:pt>
                <c:pt idx="91">
                  <c:v>-0.0012164051237263385</c:v>
                </c:pt>
                <c:pt idx="92">
                  <c:v>0.003917217966491027</c:v>
                </c:pt>
                <c:pt idx="93">
                  <c:v>-0.003639403365310767</c:v>
                </c:pt>
                <c:pt idx="94">
                  <c:v>-0.010603284763877951</c:v>
                </c:pt>
                <c:pt idx="95">
                  <c:v>0.005521419898070645</c:v>
                </c:pt>
                <c:pt idx="96">
                  <c:v>-0.01579922629303332</c:v>
                </c:pt>
                <c:pt idx="97">
                  <c:v>0.0004915723514840042</c:v>
                </c:pt>
                <c:pt idx="98">
                  <c:v>0.011427811266818022</c:v>
                </c:pt>
                <c:pt idx="99">
                  <c:v>-3.264130565228118E-05</c:v>
                </c:pt>
                <c:pt idx="100">
                  <c:v>-0.0003590660825601999</c:v>
                </c:pt>
                <c:pt idx="101">
                  <c:v>-0.006359865426707301</c:v>
                </c:pt>
                <c:pt idx="102">
                  <c:v>0.0045012782779734195</c:v>
                </c:pt>
                <c:pt idx="103">
                  <c:v>-0.014600886021869597</c:v>
                </c:pt>
                <c:pt idx="104">
                  <c:v>0.00774257429609837</c:v>
                </c:pt>
                <c:pt idx="105">
                  <c:v>-0.014140407962349166</c:v>
                </c:pt>
                <c:pt idx="106">
                  <c:v>0.010100116570049167</c:v>
                </c:pt>
                <c:pt idx="107">
                  <c:v>-0.004646342768733769</c:v>
                </c:pt>
                <c:pt idx="108">
                  <c:v>0.018967362879613647</c:v>
                </c:pt>
                <c:pt idx="109">
                  <c:v>-0.00391627499119751</c:v>
                </c:pt>
                <c:pt idx="110">
                  <c:v>-0.015441590776654635</c:v>
                </c:pt>
                <c:pt idx="111">
                  <c:v>-0.012828176008092385</c:v>
                </c:pt>
                <c:pt idx="112">
                  <c:v>-0.016977672952858458</c:v>
                </c:pt>
                <c:pt idx="113">
                  <c:v>0.003041459416628589</c:v>
                </c:pt>
                <c:pt idx="114">
                  <c:v>0.004798110505288999</c:v>
                </c:pt>
                <c:pt idx="115">
                  <c:v>0.0035788983034741317</c:v>
                </c:pt>
                <c:pt idx="116">
                  <c:v>-0.019179190832101622</c:v>
                </c:pt>
                <c:pt idx="117">
                  <c:v>-0.023879059104710554</c:v>
                </c:pt>
                <c:pt idx="118">
                  <c:v>-3.539509777894523E-05</c:v>
                </c:pt>
                <c:pt idx="119">
                  <c:v>-0.07129345552708799</c:v>
                </c:pt>
                <c:pt idx="120">
                  <c:v>-0.00193930969542766</c:v>
                </c:pt>
                <c:pt idx="121">
                  <c:v>-0.01620392209717636</c:v>
                </c:pt>
                <c:pt idx="122">
                  <c:v>-0.04371667049124739</c:v>
                </c:pt>
                <c:pt idx="123">
                  <c:v>-0.016761757405795663</c:v>
                </c:pt>
                <c:pt idx="124">
                  <c:v>0.04468898626850315</c:v>
                </c:pt>
                <c:pt idx="125">
                  <c:v>0.00652149151659831</c:v>
                </c:pt>
                <c:pt idx="126">
                  <c:v>-0.010690568212130103</c:v>
                </c:pt>
                <c:pt idx="127">
                  <c:v>0.01330977112049303</c:v>
                </c:pt>
                <c:pt idx="128">
                  <c:v>0.019137422218945765</c:v>
                </c:pt>
                <c:pt idx="129">
                  <c:v>-0.0012127637450324302</c:v>
                </c:pt>
                <c:pt idx="130">
                  <c:v>0.012873394644912217</c:v>
                </c:pt>
                <c:pt idx="131">
                  <c:v>0.019349562431079992</c:v>
                </c:pt>
                <c:pt idx="132">
                  <c:v>-0.006894072412969354</c:v>
                </c:pt>
                <c:pt idx="133">
                  <c:v>0.0064993687147385515</c:v>
                </c:pt>
                <c:pt idx="134">
                  <c:v>-0.005683257362850136</c:v>
                </c:pt>
                <c:pt idx="135">
                  <c:v>-0.001709318764791079</c:v>
                </c:pt>
                <c:pt idx="136">
                  <c:v>0.020814277697504657</c:v>
                </c:pt>
                <c:pt idx="137">
                  <c:v>0.018352187999818304</c:v>
                </c:pt>
                <c:pt idx="138">
                  <c:v>-0.0070442965001674684</c:v>
                </c:pt>
                <c:pt idx="139">
                  <c:v>0.00037028475539813144</c:v>
                </c:pt>
                <c:pt idx="140">
                  <c:v>0.0039165049499230165</c:v>
                </c:pt>
                <c:pt idx="141">
                  <c:v>-0.016118530769173467</c:v>
                </c:pt>
                <c:pt idx="142">
                  <c:v>-0.00755444889347634</c:v>
                </c:pt>
                <c:pt idx="143">
                  <c:v>0.004462405137058978</c:v>
                </c:pt>
                <c:pt idx="144">
                  <c:v>0.018787259170088166</c:v>
                </c:pt>
                <c:pt idx="145">
                  <c:v>-0.00394048008804504</c:v>
                </c:pt>
                <c:pt idx="146">
                  <c:v>0.0005931426711549559</c:v>
                </c:pt>
                <c:pt idx="147">
                  <c:v>0.012549194167962963</c:v>
                </c:pt>
                <c:pt idx="148">
                  <c:v>0.008693952171110464</c:v>
                </c:pt>
                <c:pt idx="149">
                  <c:v>-0.028880575201908454</c:v>
                </c:pt>
                <c:pt idx="150">
                  <c:v>-0.015914558498300924</c:v>
                </c:pt>
                <c:pt idx="151">
                  <c:v>-0.005134850109296485</c:v>
                </c:pt>
                <c:pt idx="152">
                  <c:v>0.020799679123407522</c:v>
                </c:pt>
                <c:pt idx="153">
                  <c:v>0.006437893327864153</c:v>
                </c:pt>
                <c:pt idx="154">
                  <c:v>0.01260143679332093</c:v>
                </c:pt>
                <c:pt idx="155">
                  <c:v>0.015897629813696135</c:v>
                </c:pt>
                <c:pt idx="156">
                  <c:v>-0.003831669294097062</c:v>
                </c:pt>
                <c:pt idx="157">
                  <c:v>0.0034696165210263974</c:v>
                </c:pt>
                <c:pt idx="158">
                  <c:v>0.0021361102766930262</c:v>
                </c:pt>
                <c:pt idx="159">
                  <c:v>-0.005581806827643532</c:v>
                </c:pt>
                <c:pt idx="160">
                  <c:v>0.020574878301761412</c:v>
                </c:pt>
                <c:pt idx="161">
                  <c:v>0.007451581640763205</c:v>
                </c:pt>
                <c:pt idx="162">
                  <c:v>0.00496558800685265</c:v>
                </c:pt>
                <c:pt idx="163">
                  <c:v>-0.0005469800119322077</c:v>
                </c:pt>
                <c:pt idx="164">
                  <c:v>0.011094568860412268</c:v>
                </c:pt>
                <c:pt idx="165">
                  <c:v>-0.007525715534367872</c:v>
                </c:pt>
                <c:pt idx="166">
                  <c:v>-0.006736434719200601</c:v>
                </c:pt>
                <c:pt idx="167">
                  <c:v>0.012713174195804866</c:v>
                </c:pt>
                <c:pt idx="168">
                  <c:v>0.002313320367761884</c:v>
                </c:pt>
                <c:pt idx="169">
                  <c:v>-0.011034033708146485</c:v>
                </c:pt>
                <c:pt idx="170">
                  <c:v>-0.01628142535907462</c:v>
                </c:pt>
                <c:pt idx="171">
                  <c:v>0.012104787342486434</c:v>
                </c:pt>
                <c:pt idx="172">
                  <c:v>0.002252421811256289</c:v>
                </c:pt>
                <c:pt idx="173">
                  <c:v>-0.00889199274023611</c:v>
                </c:pt>
                <c:pt idx="174">
                  <c:v>0.013301979934370989</c:v>
                </c:pt>
                <c:pt idx="175">
                  <c:v>0.0222815408375312</c:v>
                </c:pt>
                <c:pt idx="176">
                  <c:v>-0.0014978807212371326</c:v>
                </c:pt>
                <c:pt idx="177">
                  <c:v>-0.004919230746380454</c:v>
                </c:pt>
                <c:pt idx="178">
                  <c:v>-0.01273799786257157</c:v>
                </c:pt>
                <c:pt idx="179">
                  <c:v>-0.003334190062944442</c:v>
                </c:pt>
                <c:pt idx="180">
                  <c:v>0.0006512701284437927</c:v>
                </c:pt>
                <c:pt idx="181">
                  <c:v>-0.012972457278108251</c:v>
                </c:pt>
                <c:pt idx="182">
                  <c:v>0.0045768933440502035</c:v>
                </c:pt>
                <c:pt idx="183">
                  <c:v>0.008237566442262034</c:v>
                </c:pt>
                <c:pt idx="184">
                  <c:v>0.010758221062134199</c:v>
                </c:pt>
                <c:pt idx="185">
                  <c:v>0.00721116099692054</c:v>
                </c:pt>
                <c:pt idx="186">
                  <c:v>-0.00847128590565105</c:v>
                </c:pt>
                <c:pt idx="187">
                  <c:v>0.005023444745112293</c:v>
                </c:pt>
                <c:pt idx="188">
                  <c:v>0</c:v>
                </c:pt>
                <c:pt idx="189">
                  <c:v>0.005261406190522511</c:v>
                </c:pt>
                <c:pt idx="190">
                  <c:v>0.0042792824048834</c:v>
                </c:pt>
                <c:pt idx="191">
                  <c:v>0.0005606382590208625</c:v>
                </c:pt>
                <c:pt idx="192">
                  <c:v>-0.011386022872667323</c:v>
                </c:pt>
                <c:pt idx="193">
                  <c:v>0.00517184433177631</c:v>
                </c:pt>
                <c:pt idx="194">
                  <c:v>0.00980205293148284</c:v>
                </c:pt>
                <c:pt idx="195">
                  <c:v>0.008611757211363535</c:v>
                </c:pt>
                <c:pt idx="196">
                  <c:v>-0.00611029129393148</c:v>
                </c:pt>
                <c:pt idx="197">
                  <c:v>-0.004560142394123834</c:v>
                </c:pt>
                <c:pt idx="198">
                  <c:v>-0.005562260173094025</c:v>
                </c:pt>
                <c:pt idx="199">
                  <c:v>-0.0025985502407843697</c:v>
                </c:pt>
                <c:pt idx="200">
                  <c:v>-0.007978855486667435</c:v>
                </c:pt>
                <c:pt idx="201">
                  <c:v>-0.009622999880851468</c:v>
                </c:pt>
                <c:pt idx="202">
                  <c:v>0.0033089283439586836</c:v>
                </c:pt>
                <c:pt idx="203">
                  <c:v>-0.0213499392895109</c:v>
                </c:pt>
                <c:pt idx="204">
                  <c:v>0.014185149300832922</c:v>
                </c:pt>
                <c:pt idx="205">
                  <c:v>-0.007938038830299199</c:v>
                </c:pt>
                <c:pt idx="206">
                  <c:v>-0.005940533266474701</c:v>
                </c:pt>
                <c:pt idx="207">
                  <c:v>0.001766558916181049</c:v>
                </c:pt>
                <c:pt idx="208">
                  <c:v>0.00669101506942793</c:v>
                </c:pt>
                <c:pt idx="209">
                  <c:v>0.004492617958017808</c:v>
                </c:pt>
                <c:pt idx="210">
                  <c:v>0.0026087186283039188</c:v>
                </c:pt>
                <c:pt idx="211">
                  <c:v>-0.02508780376555253</c:v>
                </c:pt>
                <c:pt idx="212">
                  <c:v>0.015036014905013939</c:v>
                </c:pt>
                <c:pt idx="213">
                  <c:v>0.016095693270209654</c:v>
                </c:pt>
                <c:pt idx="214">
                  <c:v>-0.0012842741935483737</c:v>
                </c:pt>
                <c:pt idx="215">
                  <c:v>-0.02222309700159275</c:v>
                </c:pt>
                <c:pt idx="216">
                  <c:v>-0.00017136209119561485</c:v>
                </c:pt>
                <c:pt idx="217">
                  <c:v>-0.003308061696796205</c:v>
                </c:pt>
                <c:pt idx="218">
                  <c:v>-0.002895355931957444</c:v>
                </c:pt>
                <c:pt idx="219">
                  <c:v>0.012342292923751996</c:v>
                </c:pt>
                <c:pt idx="220">
                  <c:v>0.01442287956782673</c:v>
                </c:pt>
                <c:pt idx="221">
                  <c:v>-0.0021285248634770326</c:v>
                </c:pt>
                <c:pt idx="222">
                  <c:v>0.012766962632835055</c:v>
                </c:pt>
                <c:pt idx="223">
                  <c:v>0.0012332739720131158</c:v>
                </c:pt>
                <c:pt idx="224">
                  <c:v>-0.009893031286773768</c:v>
                </c:pt>
                <c:pt idx="225">
                  <c:v>-0.01594459883025834</c:v>
                </c:pt>
                <c:pt idx="226">
                  <c:v>0.020115667912415924</c:v>
                </c:pt>
                <c:pt idx="227">
                  <c:v>-0.010712018806639412</c:v>
                </c:pt>
                <c:pt idx="228">
                  <c:v>0.013571361752492184</c:v>
                </c:pt>
                <c:pt idx="229">
                  <c:v>0.017812733556376914</c:v>
                </c:pt>
                <c:pt idx="230">
                  <c:v>-0.0030012685164467756</c:v>
                </c:pt>
                <c:pt idx="231">
                  <c:v>0.001217961772608911</c:v>
                </c:pt>
                <c:pt idx="232">
                  <c:v>-0.00211797882613618</c:v>
                </c:pt>
                <c:pt idx="233">
                  <c:v>0.025997092853545567</c:v>
                </c:pt>
                <c:pt idx="234">
                  <c:v>0.021020632933610672</c:v>
                </c:pt>
                <c:pt idx="235">
                  <c:v>-0.014490659140327322</c:v>
                </c:pt>
                <c:pt idx="236">
                  <c:v>0.01350277617768314</c:v>
                </c:pt>
                <c:pt idx="237">
                  <c:v>-0.004626315336538012</c:v>
                </c:pt>
                <c:pt idx="238">
                  <c:v>0.004476802240681144</c:v>
                </c:pt>
                <c:pt idx="239">
                  <c:v>0.0036651725374059474</c:v>
                </c:pt>
                <c:pt idx="240">
                  <c:v>0.001989399919330781</c:v>
                </c:pt>
                <c:pt idx="241">
                  <c:v>-0.012273862316421136</c:v>
                </c:pt>
                <c:pt idx="242">
                  <c:v>0.0014559339544937266</c:v>
                </c:pt>
                <c:pt idx="243">
                  <c:v>0.008566016997016312</c:v>
                </c:pt>
                <c:pt idx="244">
                  <c:v>-0.0027792364264751512</c:v>
                </c:pt>
                <c:pt idx="245">
                  <c:v>0.005435938644796856</c:v>
                </c:pt>
                <c:pt idx="246">
                  <c:v>-0.012569521167814623</c:v>
                </c:pt>
                <c:pt idx="247">
                  <c:v>-0.002069214412702025</c:v>
                </c:pt>
                <c:pt idx="248">
                  <c:v>-0.004978129437090639</c:v>
                </c:pt>
                <c:pt idx="249">
                  <c:v>-0.014001210241597617</c:v>
                </c:pt>
                <c:pt idx="250">
                  <c:v>0.006972602699756081</c:v>
                </c:pt>
                <c:pt idx="251">
                  <c:v>0.0071039739755982545</c:v>
                </c:pt>
                <c:pt idx="252">
                  <c:v>-0.002202953703446142</c:v>
                </c:pt>
                <c:pt idx="253">
                  <c:v>-0.003963882913588512</c:v>
                </c:pt>
                <c:pt idx="254">
                  <c:v>-0.004727532399857348</c:v>
                </c:pt>
                <c:pt idx="255">
                  <c:v>-0.011190929355197943</c:v>
                </c:pt>
                <c:pt idx="256">
                  <c:v>0.003616292535317145</c:v>
                </c:pt>
                <c:pt idx="257">
                  <c:v>0.003563204128509856</c:v>
                </c:pt>
                <c:pt idx="258">
                  <c:v>-0.002196338656728525</c:v>
                </c:pt>
                <c:pt idx="259">
                  <c:v>-0.003942792914095716</c:v>
                </c:pt>
                <c:pt idx="260">
                  <c:v>0.016952257248005864</c:v>
                </c:pt>
                <c:pt idx="261">
                  <c:v>-0.019808837255447798</c:v>
                </c:pt>
                <c:pt idx="262">
                  <c:v>0.0014484949017696813</c:v>
                </c:pt>
                <c:pt idx="263">
                  <c:v>-0.009533089584547572</c:v>
                </c:pt>
                <c:pt idx="264">
                  <c:v>0.020572299272712424</c:v>
                </c:pt>
                <c:pt idx="265">
                  <c:v>-0.007818415504032394</c:v>
                </c:pt>
                <c:pt idx="266">
                  <c:v>-0.001516518308778747</c:v>
                </c:pt>
                <c:pt idx="267">
                  <c:v>0.005078743552357157</c:v>
                </c:pt>
                <c:pt idx="268">
                  <c:v>-0.011765497298946825</c:v>
                </c:pt>
                <c:pt idx="269">
                  <c:v>-0.0046554852152089765</c:v>
                </c:pt>
                <c:pt idx="270">
                  <c:v>-0.005828982163175733</c:v>
                </c:pt>
                <c:pt idx="271">
                  <c:v>0.00046159536530332446</c:v>
                </c:pt>
                <c:pt idx="272">
                  <c:v>-0.012390558701193655</c:v>
                </c:pt>
                <c:pt idx="273">
                  <c:v>-0.009166841561460526</c:v>
                </c:pt>
                <c:pt idx="274">
                  <c:v>0.012866769112014564</c:v>
                </c:pt>
                <c:pt idx="275">
                  <c:v>0.011402321686027506</c:v>
                </c:pt>
                <c:pt idx="276">
                  <c:v>0.0032048892454297206</c:v>
                </c:pt>
                <c:pt idx="277">
                  <c:v>-0.008446402896589156</c:v>
                </c:pt>
                <c:pt idx="278">
                  <c:v>-0.019845842206616893</c:v>
                </c:pt>
                <c:pt idx="279">
                  <c:v>0.0029067989119129223</c:v>
                </c:pt>
                <c:pt idx="280">
                  <c:v>0.031035271512878104</c:v>
                </c:pt>
                <c:pt idx="281">
                  <c:v>-0.010294986210575341</c:v>
                </c:pt>
                <c:pt idx="282">
                  <c:v>-0.009713651516026989</c:v>
                </c:pt>
                <c:pt idx="283">
                  <c:v>0.017076596189908866</c:v>
                </c:pt>
                <c:pt idx="284">
                  <c:v>0.01864355477830104</c:v>
                </c:pt>
                <c:pt idx="285">
                  <c:v>-0.005288333621411123</c:v>
                </c:pt>
                <c:pt idx="286">
                  <c:v>0.00444469175140183</c:v>
                </c:pt>
                <c:pt idx="287">
                  <c:v>0.006207473654439966</c:v>
                </c:pt>
                <c:pt idx="288">
                  <c:v>-0.01193654448724435</c:v>
                </c:pt>
                <c:pt idx="289">
                  <c:v>-0.012101275722176119</c:v>
                </c:pt>
                <c:pt idx="290">
                  <c:v>0.005162427973887995</c:v>
                </c:pt>
                <c:pt idx="291">
                  <c:v>0.005729541991045473</c:v>
                </c:pt>
                <c:pt idx="292">
                  <c:v>-0.010945489855208601</c:v>
                </c:pt>
                <c:pt idx="293">
                  <c:v>-0.012141413621581387</c:v>
                </c:pt>
                <c:pt idx="294">
                  <c:v>-0.0058648029670652635</c:v>
                </c:pt>
                <c:pt idx="295">
                  <c:v>-0.001143802705622532</c:v>
                </c:pt>
                <c:pt idx="296">
                  <c:v>0.0013680815279735192</c:v>
                </c:pt>
                <c:pt idx="297">
                  <c:v>-0.021708269313115425</c:v>
                </c:pt>
                <c:pt idx="298">
                  <c:v>-0.0022606050182342186</c:v>
                </c:pt>
                <c:pt idx="299">
                  <c:v>0.011247089134420074</c:v>
                </c:pt>
                <c:pt idx="300">
                  <c:v>-0.017573085089008678</c:v>
                </c:pt>
                <c:pt idx="301">
                  <c:v>-0.0036333826511951717</c:v>
                </c:pt>
                <c:pt idx="302">
                  <c:v>0.005811461708275623</c:v>
                </c:pt>
                <c:pt idx="303">
                  <c:v>-0.013285089265349215</c:v>
                </c:pt>
                <c:pt idx="304">
                  <c:v>0.010554508335382184</c:v>
                </c:pt>
                <c:pt idx="305">
                  <c:v>-0.011947750556005499</c:v>
                </c:pt>
                <c:pt idx="306">
                  <c:v>-0.003008586942795821</c:v>
                </c:pt>
                <c:pt idx="307">
                  <c:v>0.02250425101406872</c:v>
                </c:pt>
                <c:pt idx="308">
                  <c:v>0.0019303385215052593</c:v>
                </c:pt>
                <c:pt idx="309">
                  <c:v>-0.01489266565836822</c:v>
                </c:pt>
                <c:pt idx="310">
                  <c:v>-0.013575176461606109</c:v>
                </c:pt>
                <c:pt idx="311">
                  <c:v>-0.018870265072197467</c:v>
                </c:pt>
                <c:pt idx="312">
                  <c:v>0.0030290291869601305</c:v>
                </c:pt>
                <c:pt idx="313">
                  <c:v>-0.01669931112648171</c:v>
                </c:pt>
                <c:pt idx="314">
                  <c:v>-0.0007351958294344874</c:v>
                </c:pt>
                <c:pt idx="315">
                  <c:v>0.016426336963040855</c:v>
                </c:pt>
                <c:pt idx="316">
                  <c:v>-0.002875968724649125</c:v>
                </c:pt>
                <c:pt idx="317">
                  <c:v>-0.014439710664851946</c:v>
                </c:pt>
                <c:pt idx="318">
                  <c:v>-0.011201136359894281</c:v>
                </c:pt>
                <c:pt idx="319">
                  <c:v>0.005242152590824389</c:v>
                </c:pt>
                <c:pt idx="320">
                  <c:v>0.03583998621751383</c:v>
                </c:pt>
                <c:pt idx="321">
                  <c:v>-0.011151980382749671</c:v>
                </c:pt>
                <c:pt idx="322">
                  <c:v>-0.019278914058372565</c:v>
                </c:pt>
                <c:pt idx="323">
                  <c:v>-0.03106719480568021</c:v>
                </c:pt>
                <c:pt idx="324">
                  <c:v>-0.0013581437567367072</c:v>
                </c:pt>
                <c:pt idx="325">
                  <c:v>-0.013293143351212788</c:v>
                </c:pt>
                <c:pt idx="326">
                  <c:v>-0.005220777635634888</c:v>
                </c:pt>
                <c:pt idx="327">
                  <c:v>-0.019224024474516654</c:v>
                </c:pt>
                <c:pt idx="328">
                  <c:v>0.008187076527980786</c:v>
                </c:pt>
                <c:pt idx="329">
                  <c:v>-0.015568078590760481</c:v>
                </c:pt>
                <c:pt idx="330">
                  <c:v>-0.04640352744340015</c:v>
                </c:pt>
                <c:pt idx="331">
                  <c:v>-0.02926454560645253</c:v>
                </c:pt>
                <c:pt idx="332">
                  <c:v>-0.01056447489781076</c:v>
                </c:pt>
                <c:pt idx="333">
                  <c:v>0.0634807084600264</c:v>
                </c:pt>
                <c:pt idx="334">
                  <c:v>-0.0006079628483425248</c:v>
                </c:pt>
                <c:pt idx="335">
                  <c:v>0.009537874817836078</c:v>
                </c:pt>
                <c:pt idx="336">
                  <c:v>0.05414676703301757</c:v>
                </c:pt>
                <c:pt idx="337">
                  <c:v>-0.0036559273084567634</c:v>
                </c:pt>
                <c:pt idx="338">
                  <c:v>0.006516106511152531</c:v>
                </c:pt>
                <c:pt idx="339">
                  <c:v>-0.026322627020382017</c:v>
                </c:pt>
                <c:pt idx="340">
                  <c:v>-0.022745814436286316</c:v>
                </c:pt>
                <c:pt idx="341">
                  <c:v>-0.032418595643277426</c:v>
                </c:pt>
                <c:pt idx="342">
                  <c:v>0.02865124328195101</c:v>
                </c:pt>
                <c:pt idx="343">
                  <c:v>0.022003628193553615</c:v>
                </c:pt>
                <c:pt idx="344">
                  <c:v>0.03025845094990043</c:v>
                </c:pt>
                <c:pt idx="345">
                  <c:v>0.003837227187265535</c:v>
                </c:pt>
                <c:pt idx="346">
                  <c:v>-0.006467363028775153</c:v>
                </c:pt>
                <c:pt idx="347">
                  <c:v>-0.023765981615603393</c:v>
                </c:pt>
                <c:pt idx="348">
                  <c:v>0.030760198481795786</c:v>
                </c:pt>
                <c:pt idx="349">
                  <c:v>0.008558543617920522</c:v>
                </c:pt>
                <c:pt idx="350">
                  <c:v>-0.004545176193619049</c:v>
                </c:pt>
                <c:pt idx="351">
                  <c:v>0.024234284112890636</c:v>
                </c:pt>
                <c:pt idx="352">
                  <c:v>-0.01320462384284371</c:v>
                </c:pt>
                <c:pt idx="353">
                  <c:v>0.009598661868087222</c:v>
                </c:pt>
                <c:pt idx="354">
                  <c:v>0.010763372158580253</c:v>
                </c:pt>
                <c:pt idx="355">
                  <c:v>-0.019956614135309136</c:v>
                </c:pt>
                <c:pt idx="356">
                  <c:v>0.005189925346220647</c:v>
                </c:pt>
                <c:pt idx="357">
                  <c:v>-0.010606558351207163</c:v>
                </c:pt>
                <c:pt idx="358">
                  <c:v>-0.014768126141011084</c:v>
                </c:pt>
                <c:pt idx="359">
                  <c:v>-0.002656977325976695</c:v>
                </c:pt>
                <c:pt idx="360">
                  <c:v>-0.0008637998659899448</c:v>
                </c:pt>
                <c:pt idx="361">
                  <c:v>-0.041028452703872675</c:v>
                </c:pt>
                <c:pt idx="362">
                  <c:v>0.014091152556857667</c:v>
                </c:pt>
                <c:pt idx="363">
                  <c:v>-0.016785517595001576</c:v>
                </c:pt>
                <c:pt idx="364">
                  <c:v>0.017323176841266497</c:v>
                </c:pt>
                <c:pt idx="365">
                  <c:v>0.01093838997531793</c:v>
                </c:pt>
                <c:pt idx="366">
                  <c:v>0.00976949026807139</c:v>
                </c:pt>
                <c:pt idx="367">
                  <c:v>-0.0024922668817952687</c:v>
                </c:pt>
                <c:pt idx="368">
                  <c:v>-0.023511945340786933</c:v>
                </c:pt>
                <c:pt idx="369">
                  <c:v>-0.007962374439250408</c:v>
                </c:pt>
                <c:pt idx="370">
                  <c:v>0.008118912169225556</c:v>
                </c:pt>
                <c:pt idx="371">
                  <c:v>-0.020599796185762242</c:v>
                </c:pt>
                <c:pt idx="372">
                  <c:v>-0.004276550249465383</c:v>
                </c:pt>
                <c:pt idx="373">
                  <c:v>-0.028150676969574517</c:v>
                </c:pt>
                <c:pt idx="374">
                  <c:v>0.005493308689198173</c:v>
                </c:pt>
                <c:pt idx="375">
                  <c:v>-0.01425866702061862</c:v>
                </c:pt>
                <c:pt idx="376">
                  <c:v>-0.024011229460820682</c:v>
                </c:pt>
                <c:pt idx="377">
                  <c:v>0.020654342696270866</c:v>
                </c:pt>
                <c:pt idx="378">
                  <c:v>0.019804076094580125</c:v>
                </c:pt>
                <c:pt idx="379">
                  <c:v>-0.03697205994157893</c:v>
                </c:pt>
                <c:pt idx="380">
                  <c:v>-0.014220698699595524</c:v>
                </c:pt>
                <c:pt idx="381">
                  <c:v>0.045687987112631445</c:v>
                </c:pt>
                <c:pt idx="382">
                  <c:v>-0.023074045289017686</c:v>
                </c:pt>
                <c:pt idx="383">
                  <c:v>-0.004953833418647968</c:v>
                </c:pt>
                <c:pt idx="384">
                  <c:v>-0.024463567697568633</c:v>
                </c:pt>
                <c:pt idx="385">
                  <c:v>-0.014021571648690223</c:v>
                </c:pt>
                <c:pt idx="386">
                  <c:v>0.010595674970765856</c:v>
                </c:pt>
                <c:pt idx="387">
                  <c:v>-0.028690300193694784</c:v>
                </c:pt>
                <c:pt idx="388">
                  <c:v>0.033992701341015286</c:v>
                </c:pt>
                <c:pt idx="389">
                  <c:v>0.04198859827845958</c:v>
                </c:pt>
                <c:pt idx="390">
                  <c:v>0.0034533756077801403</c:v>
                </c:pt>
                <c:pt idx="391">
                  <c:v>0.04802092060832264</c:v>
                </c:pt>
                <c:pt idx="392">
                  <c:v>-0.026605924648242296</c:v>
                </c:pt>
                <c:pt idx="393">
                  <c:v>0.029742298124820543</c:v>
                </c:pt>
                <c:pt idx="394">
                  <c:v>0.005723235174693864</c:v>
                </c:pt>
                <c:pt idx="395">
                  <c:v>0.02593482649235801</c:v>
                </c:pt>
                <c:pt idx="396">
                  <c:v>-0.010315943332583788</c:v>
                </c:pt>
                <c:pt idx="397">
                  <c:v>0.005220019502589324</c:v>
                </c:pt>
                <c:pt idx="398">
                  <c:v>-0.0208293355403113</c:v>
                </c:pt>
                <c:pt idx="399">
                  <c:v>0.015227224088470548</c:v>
                </c:pt>
                <c:pt idx="400">
                  <c:v>-0.008994562996876954</c:v>
                </c:pt>
                <c:pt idx="401">
                  <c:v>0.00010755206715074017</c:v>
                </c:pt>
                <c:pt idx="402">
                  <c:v>0.006986547878225835</c:v>
                </c:pt>
                <c:pt idx="403">
                  <c:v>-0.003604903523146352</c:v>
                </c:pt>
                <c:pt idx="404">
                  <c:v>0.014363411825371486</c:v>
                </c:pt>
                <c:pt idx="405">
                  <c:v>0.00633508812300132</c:v>
                </c:pt>
                <c:pt idx="406">
                  <c:v>0.012444584441644535</c:v>
                </c:pt>
                <c:pt idx="407">
                  <c:v>0.010686461702620331</c:v>
                </c:pt>
                <c:pt idx="408">
                  <c:v>-0.021065988979604433</c:v>
                </c:pt>
                <c:pt idx="409">
                  <c:v>-0.005719616502683378</c:v>
                </c:pt>
                <c:pt idx="410">
                  <c:v>-0.020871182704257585</c:v>
                </c:pt>
                <c:pt idx="411">
                  <c:v>0.003236052374999243</c:v>
                </c:pt>
                <c:pt idx="412">
                  <c:v>0.0014893870736942816</c:v>
                </c:pt>
                <c:pt idx="413">
                  <c:v>0.017103074481245928</c:v>
                </c:pt>
                <c:pt idx="414">
                  <c:v>0.00432678968828637</c:v>
                </c:pt>
                <c:pt idx="415">
                  <c:v>-0.010784360579035868</c:v>
                </c:pt>
                <c:pt idx="416">
                  <c:v>-0.001389253844603755</c:v>
                </c:pt>
                <c:pt idx="417">
                  <c:v>0.01749071952310266</c:v>
                </c:pt>
                <c:pt idx="418">
                  <c:v>0.025761306086853564</c:v>
                </c:pt>
                <c:pt idx="419">
                  <c:v>-0.004557299763147005</c:v>
                </c:pt>
                <c:pt idx="420">
                  <c:v>0.005060852894544388</c:v>
                </c:pt>
                <c:pt idx="421">
                  <c:v>-0.019547087938165286</c:v>
                </c:pt>
                <c:pt idx="422">
                  <c:v>0.029419968143543196</c:v>
                </c:pt>
                <c:pt idx="423">
                  <c:v>-0.003984692689393277</c:v>
                </c:pt>
                <c:pt idx="424">
                  <c:v>-0.003767947491538415</c:v>
                </c:pt>
                <c:pt idx="425">
                  <c:v>-0.013499470243958478</c:v>
                </c:pt>
                <c:pt idx="426">
                  <c:v>-0.0005810409096264069</c:v>
                </c:pt>
                <c:pt idx="427">
                  <c:v>-0.013111921124761783</c:v>
                </c:pt>
                <c:pt idx="428">
                  <c:v>0.0026080563312336213</c:v>
                </c:pt>
                <c:pt idx="429">
                  <c:v>-0.019935760493281718</c:v>
                </c:pt>
                <c:pt idx="430">
                  <c:v>0.01190193794470007</c:v>
                </c:pt>
                <c:pt idx="431">
                  <c:v>0.00173542673070326</c:v>
                </c:pt>
                <c:pt idx="432">
                  <c:v>-0.005907459885390098</c:v>
                </c:pt>
                <c:pt idx="433">
                  <c:v>-0.012261079359130567</c:v>
                </c:pt>
                <c:pt idx="434">
                  <c:v>0.022966167914239444</c:v>
                </c:pt>
                <c:pt idx="435">
                  <c:v>-0.010664858474163763</c:v>
                </c:pt>
                <c:pt idx="436">
                  <c:v>-0.010314701495772183</c:v>
                </c:pt>
                <c:pt idx="437">
                  <c:v>-0.009772295453603919</c:v>
                </c:pt>
                <c:pt idx="438">
                  <c:v>0.01751625860749817</c:v>
                </c:pt>
                <c:pt idx="439">
                  <c:v>-0.002118355319738807</c:v>
                </c:pt>
                <c:pt idx="440">
                  <c:v>-0.005319493388310059</c:v>
                </c:pt>
                <c:pt idx="441">
                  <c:v>-0.001834729898166576</c:v>
                </c:pt>
                <c:pt idx="442">
                  <c:v>-0.015277594955772855</c:v>
                </c:pt>
                <c:pt idx="443">
                  <c:v>0.0035008152913491575</c:v>
                </c:pt>
                <c:pt idx="444">
                  <c:v>0.001053661112344395</c:v>
                </c:pt>
                <c:pt idx="445">
                  <c:v>0.03187506518510186</c:v>
                </c:pt>
                <c:pt idx="446">
                  <c:v>-0.000677314720151645</c:v>
                </c:pt>
                <c:pt idx="447">
                  <c:v>0.01998211979273834</c:v>
                </c:pt>
                <c:pt idx="448">
                  <c:v>-0.003759017138975307</c:v>
                </c:pt>
                <c:pt idx="449">
                  <c:v>-0.01662130359621039</c:v>
                </c:pt>
                <c:pt idx="450">
                  <c:v>0.02104287105409819</c:v>
                </c:pt>
                <c:pt idx="451">
                  <c:v>0.0009924591337004962</c:v>
                </c:pt>
                <c:pt idx="452">
                  <c:v>0.0001240766816659189</c:v>
                </c:pt>
                <c:pt idx="453">
                  <c:v>0.0064466342969140555</c:v>
                </c:pt>
                <c:pt idx="454">
                  <c:v>-0.013507308919754601</c:v>
                </c:pt>
                <c:pt idx="455">
                  <c:v>-0.002901464832778866</c:v>
                </c:pt>
                <c:pt idx="456">
                  <c:v>-0.012776691304882792</c:v>
                </c:pt>
                <c:pt idx="457">
                  <c:v>-0.016751409731749156</c:v>
                </c:pt>
                <c:pt idx="458">
                  <c:v>-0.014707031944000248</c:v>
                </c:pt>
                <c:pt idx="459">
                  <c:v>0.006099488744075066</c:v>
                </c:pt>
                <c:pt idx="460">
                  <c:v>-0.028491648814082504</c:v>
                </c:pt>
                <c:pt idx="461">
                  <c:v>-0.017396362813475785</c:v>
                </c:pt>
                <c:pt idx="462">
                  <c:v>0.012426216212156893</c:v>
                </c:pt>
                <c:pt idx="463">
                  <c:v>0.0027037251324046885</c:v>
                </c:pt>
                <c:pt idx="464">
                  <c:v>-0.020414982165556372</c:v>
                </c:pt>
                <c:pt idx="465">
                  <c:v>0.01367881960395878</c:v>
                </c:pt>
                <c:pt idx="466">
                  <c:v>0.0069544724794847745</c:v>
                </c:pt>
                <c:pt idx="467">
                  <c:v>-0.011902853577514638</c:v>
                </c:pt>
                <c:pt idx="468">
                  <c:v>-0.003507922463806934</c:v>
                </c:pt>
                <c:pt idx="469">
                  <c:v>-0.0069979637278058116</c:v>
                </c:pt>
                <c:pt idx="470">
                  <c:v>-0.008206272937081538</c:v>
                </c:pt>
                <c:pt idx="471">
                  <c:v>0.007105590757137126</c:v>
                </c:pt>
                <c:pt idx="472">
                  <c:v>-0.00972208719323342</c:v>
                </c:pt>
                <c:pt idx="473">
                  <c:v>-0.010829887633859503</c:v>
                </c:pt>
                <c:pt idx="474">
                  <c:v>-0.0010698399235902212</c:v>
                </c:pt>
                <c:pt idx="475">
                  <c:v>0.02050744076997435</c:v>
                </c:pt>
                <c:pt idx="476">
                  <c:v>0.01673452356868288</c:v>
                </c:pt>
                <c:pt idx="477">
                  <c:v>-0.00504281104070925</c:v>
                </c:pt>
                <c:pt idx="478">
                  <c:v>-0.010704197185211095</c:v>
                </c:pt>
                <c:pt idx="479">
                  <c:v>0.013032283170098191</c:v>
                </c:pt>
                <c:pt idx="480">
                  <c:v>-0.01993861396264207</c:v>
                </c:pt>
                <c:pt idx="481">
                  <c:v>0.006523089139552907</c:v>
                </c:pt>
                <c:pt idx="482">
                  <c:v>-0.01296162842151849</c:v>
                </c:pt>
                <c:pt idx="483">
                  <c:v>0.009992340187883197</c:v>
                </c:pt>
                <c:pt idx="484">
                  <c:v>0.0007723535476900079</c:v>
                </c:pt>
                <c:pt idx="485">
                  <c:v>-0.006744323970863331</c:v>
                </c:pt>
                <c:pt idx="486">
                  <c:v>-0.016967641677702816</c:v>
                </c:pt>
                <c:pt idx="487">
                  <c:v>0.009179908291768735</c:v>
                </c:pt>
                <c:pt idx="488">
                  <c:v>-0.013067801841658566</c:v>
                </c:pt>
                <c:pt idx="489">
                  <c:v>0.008605692736112447</c:v>
                </c:pt>
                <c:pt idx="490">
                  <c:v>-0.022202756320065853</c:v>
                </c:pt>
                <c:pt idx="491">
                  <c:v>-0.005829671070191278</c:v>
                </c:pt>
                <c:pt idx="492">
                  <c:v>0.0037227241675370504</c:v>
                </c:pt>
                <c:pt idx="493">
                  <c:v>0.035709414769725445</c:v>
                </c:pt>
                <c:pt idx="494">
                  <c:v>0.004853133889474837</c:v>
                </c:pt>
                <c:pt idx="495">
                  <c:v>0.03590590492524526</c:v>
                </c:pt>
                <c:pt idx="496">
                  <c:v>0.006424774500363384</c:v>
                </c:pt>
                <c:pt idx="497">
                  <c:v>0.008691481688944735</c:v>
                </c:pt>
                <c:pt idx="498">
                  <c:v>0.002558844346042921</c:v>
                </c:pt>
                <c:pt idx="499">
                  <c:v>0.02840368788164005</c:v>
                </c:pt>
                <c:pt idx="500">
                  <c:v>-0.03605856392359974</c:v>
                </c:pt>
                <c:pt idx="501">
                  <c:v>0.007979616978385007</c:v>
                </c:pt>
                <c:pt idx="502">
                  <c:v>-0.006080748964702676</c:v>
                </c:pt>
                <c:pt idx="503">
                  <c:v>-0.003454485363091342</c:v>
                </c:pt>
                <c:pt idx="504">
                  <c:v>-0.00678904340086206</c:v>
                </c:pt>
                <c:pt idx="505">
                  <c:v>-0.018861323116169504</c:v>
                </c:pt>
                <c:pt idx="506">
                  <c:v>0.009725817773234446</c:v>
                </c:pt>
                <c:pt idx="507">
                  <c:v>0.026667129293445058</c:v>
                </c:pt>
                <c:pt idx="508">
                  <c:v>-0.005392839641475189</c:v>
                </c:pt>
                <c:pt idx="509">
                  <c:v>0.0044621728609604006</c:v>
                </c:pt>
                <c:pt idx="510">
                  <c:v>0.002810146004361469</c:v>
                </c:pt>
                <c:pt idx="511">
                  <c:v>-0.00017950920496700995</c:v>
                </c:pt>
                <c:pt idx="512">
                  <c:v>-0.01216784834653184</c:v>
                </c:pt>
                <c:pt idx="513">
                  <c:v>0.0028531557927966578</c:v>
                </c:pt>
                <c:pt idx="514">
                  <c:v>-0.002179695985929264</c:v>
                </c:pt>
                <c:pt idx="515">
                  <c:v>0.018003488793075118</c:v>
                </c:pt>
                <c:pt idx="516">
                  <c:v>0.006138113541928725</c:v>
                </c:pt>
                <c:pt idx="517">
                  <c:v>-0.0172273028054023</c:v>
                </c:pt>
                <c:pt idx="518">
                  <c:v>0.009692877236875841</c:v>
                </c:pt>
                <c:pt idx="519">
                  <c:v>-0.0010494563815943714</c:v>
                </c:pt>
                <c:pt idx="520">
                  <c:v>0.018740770089687775</c:v>
                </c:pt>
                <c:pt idx="521">
                  <c:v>0.0036146182847593966</c:v>
                </c:pt>
                <c:pt idx="522">
                  <c:v>-0.008880110290922727</c:v>
                </c:pt>
                <c:pt idx="523">
                  <c:v>-0.015839972322406082</c:v>
                </c:pt>
                <c:pt idx="524">
                  <c:v>0.019895622024114212</c:v>
                </c:pt>
                <c:pt idx="525">
                  <c:v>0.0037041365218652977</c:v>
                </c:pt>
                <c:pt idx="526">
                  <c:v>-0.002693170284805646</c:v>
                </c:pt>
                <c:pt idx="527">
                  <c:v>-0.003047137471418382</c:v>
                </c:pt>
                <c:pt idx="528">
                  <c:v>0.015191176035721732</c:v>
                </c:pt>
                <c:pt idx="529">
                  <c:v>-0.005955016381829492</c:v>
                </c:pt>
                <c:pt idx="530">
                  <c:v>0.0066564536187361245</c:v>
                </c:pt>
                <c:pt idx="531">
                  <c:v>-0.003228788732656973</c:v>
                </c:pt>
                <c:pt idx="532">
                  <c:v>-0.008108048122626443</c:v>
                </c:pt>
                <c:pt idx="533">
                  <c:v>0.013352615996288009</c:v>
                </c:pt>
                <c:pt idx="534">
                  <c:v>0.01419357088069173</c:v>
                </c:pt>
                <c:pt idx="535">
                  <c:v>-0.00544075501361907</c:v>
                </c:pt>
                <c:pt idx="536">
                  <c:v>-0.003621280640608404</c:v>
                </c:pt>
                <c:pt idx="537">
                  <c:v>0.00755334870522284</c:v>
                </c:pt>
                <c:pt idx="538">
                  <c:v>-0.003921663143252596</c:v>
                </c:pt>
                <c:pt idx="539">
                  <c:v>-0.02138272168241162</c:v>
                </c:pt>
                <c:pt idx="540">
                  <c:v>-0.00023900939436416468</c:v>
                </c:pt>
                <c:pt idx="541">
                  <c:v>0.0029524128054869703</c:v>
                </c:pt>
                <c:pt idx="542">
                  <c:v>0.009110624991927496</c:v>
                </c:pt>
                <c:pt idx="543">
                  <c:v>0.0008564094568082048</c:v>
                </c:pt>
                <c:pt idx="544">
                  <c:v>0.020923386712364822</c:v>
                </c:pt>
                <c:pt idx="545">
                  <c:v>0.001340340608220858</c:v>
                </c:pt>
                <c:pt idx="546">
                  <c:v>-0.009318649125680145</c:v>
                </c:pt>
                <c:pt idx="547">
                  <c:v>0.015965690067246907</c:v>
                </c:pt>
                <c:pt idx="548">
                  <c:v>0.0053727235132075</c:v>
                </c:pt>
                <c:pt idx="549">
                  <c:v>0.0028254143435295642</c:v>
                </c:pt>
                <c:pt idx="550">
                  <c:v>0.013003547033211937</c:v>
                </c:pt>
                <c:pt idx="551">
                  <c:v>0.00025666612825769874</c:v>
                </c:pt>
                <c:pt idx="552">
                  <c:v>0.002376870582770252</c:v>
                </c:pt>
                <c:pt idx="553">
                  <c:v>-0.009135155950871776</c:v>
                </c:pt>
                <c:pt idx="554">
                  <c:v>0.008339643652561124</c:v>
                </c:pt>
                <c:pt idx="555">
                  <c:v>0.014172452674742653</c:v>
                </c:pt>
                <c:pt idx="556">
                  <c:v>0.0014515605637237528</c:v>
                </c:pt>
                <c:pt idx="557">
                  <c:v>-0.00863693450261227</c:v>
                </c:pt>
                <c:pt idx="558">
                  <c:v>0.022138570074760278</c:v>
                </c:pt>
                <c:pt idx="559">
                  <c:v>0.0004356709332373754</c:v>
                </c:pt>
                <c:pt idx="560">
                  <c:v>-0.0031341775519092563</c:v>
                </c:pt>
                <c:pt idx="561">
                  <c:v>-0.012295293636617854</c:v>
                </c:pt>
                <c:pt idx="562">
                  <c:v>0.002311665194187462</c:v>
                </c:pt>
                <c:pt idx="563">
                  <c:v>-0.013890171996848055</c:v>
                </c:pt>
                <c:pt idx="564">
                  <c:v>0.004067034426509464</c:v>
                </c:pt>
                <c:pt idx="565">
                  <c:v>-0.010792713381669206</c:v>
                </c:pt>
                <c:pt idx="566">
                  <c:v>0.007491513649735326</c:v>
                </c:pt>
                <c:pt idx="567">
                  <c:v>-0.009911840899478497</c:v>
                </c:pt>
                <c:pt idx="568">
                  <c:v>-0.00040159972410869216</c:v>
                </c:pt>
                <c:pt idx="569">
                  <c:v>0.006177772040100393</c:v>
                </c:pt>
                <c:pt idx="570">
                  <c:v>0.01126983336928089</c:v>
                </c:pt>
                <c:pt idx="571">
                  <c:v>-0.007943921144852206</c:v>
                </c:pt>
                <c:pt idx="572">
                  <c:v>0.016160596061171928</c:v>
                </c:pt>
                <c:pt idx="573">
                  <c:v>0.0006835351570340098</c:v>
                </c:pt>
                <c:pt idx="574">
                  <c:v>-0.007251365865453052</c:v>
                </c:pt>
                <c:pt idx="575">
                  <c:v>-0.013124425936058559</c:v>
                </c:pt>
                <c:pt idx="576">
                  <c:v>0.009246307010593036</c:v>
                </c:pt>
                <c:pt idx="577">
                  <c:v>0.006311687257870124</c:v>
                </c:pt>
                <c:pt idx="578">
                  <c:v>-0.005249995913764072</c:v>
                </c:pt>
                <c:pt idx="579">
                  <c:v>-0.0037660327506826574</c:v>
                </c:pt>
                <c:pt idx="580">
                  <c:v>-0.00481275131699177</c:v>
                </c:pt>
                <c:pt idx="581">
                  <c:v>0.015173210825096595</c:v>
                </c:pt>
                <c:pt idx="582">
                  <c:v>-0.009954125694508598</c:v>
                </c:pt>
                <c:pt idx="583">
                  <c:v>0.0067892826951341245</c:v>
                </c:pt>
                <c:pt idx="584">
                  <c:v>0.003907866505794999</c:v>
                </c:pt>
                <c:pt idx="585">
                  <c:v>-0.008889261102603352</c:v>
                </c:pt>
                <c:pt idx="586">
                  <c:v>0.018881735109206987</c:v>
                </c:pt>
                <c:pt idx="587">
                  <c:v>-0.0019451627808287908</c:v>
                </c:pt>
                <c:pt idx="588">
                  <c:v>-0.0066961563738668906</c:v>
                </c:pt>
                <c:pt idx="589">
                  <c:v>-0.0004791155591963303</c:v>
                </c:pt>
                <c:pt idx="590">
                  <c:v>0.003668458323595969</c:v>
                </c:pt>
                <c:pt idx="591">
                  <c:v>-0.008645411423249372</c:v>
                </c:pt>
                <c:pt idx="592">
                  <c:v>0.003503397979237599</c:v>
                </c:pt>
                <c:pt idx="593">
                  <c:v>-0.016298644464862067</c:v>
                </c:pt>
                <c:pt idx="594">
                  <c:v>0.0028130920551729943</c:v>
                </c:pt>
                <c:pt idx="595">
                  <c:v>0.007141012653199219</c:v>
                </c:pt>
                <c:pt idx="596">
                  <c:v>0.007082710144689308</c:v>
                </c:pt>
                <c:pt idx="597">
                  <c:v>0.002857114879736722</c:v>
                </c:pt>
                <c:pt idx="598">
                  <c:v>0.01005820544950553</c:v>
                </c:pt>
                <c:pt idx="599">
                  <c:v>-0.0041138295564152605</c:v>
                </c:pt>
                <c:pt idx="600">
                  <c:v>0.004184750252379299</c:v>
                </c:pt>
                <c:pt idx="601">
                  <c:v>0.0011954168170336121</c:v>
                </c:pt>
                <c:pt idx="602">
                  <c:v>0.009736431913097254</c:v>
                </c:pt>
                <c:pt idx="603">
                  <c:v>0.0017476852466677961</c:v>
                </c:pt>
                <c:pt idx="604">
                  <c:v>-0.003329126409231109</c:v>
                </c:pt>
                <c:pt idx="605">
                  <c:v>0.002784780223697547</c:v>
                </c:pt>
                <c:pt idx="606">
                  <c:v>-0.007938512343373283</c:v>
                </c:pt>
                <c:pt idx="607">
                  <c:v>-0.003340510671343333</c:v>
                </c:pt>
                <c:pt idx="608">
                  <c:v>0.002448044783872394</c:v>
                </c:pt>
                <c:pt idx="609">
                  <c:v>-0.0007130277449158839</c:v>
                </c:pt>
                <c:pt idx="610">
                  <c:v>0.004330502400418101</c:v>
                </c:pt>
                <c:pt idx="611">
                  <c:v>0.004438774040692595</c:v>
                </c:pt>
                <c:pt idx="612">
                  <c:v>0.011411645507242163</c:v>
                </c:pt>
                <c:pt idx="613">
                  <c:v>0.004745218816645913</c:v>
                </c:pt>
                <c:pt idx="614">
                  <c:v>0.0020316748985731437</c:v>
                </c:pt>
                <c:pt idx="615">
                  <c:v>-0.008819449514492206</c:v>
                </c:pt>
                <c:pt idx="616">
                  <c:v>0.008728510186944982</c:v>
                </c:pt>
                <c:pt idx="617">
                  <c:v>-0.008250324160858913</c:v>
                </c:pt>
                <c:pt idx="618">
                  <c:v>-0.009123611578593205</c:v>
                </c:pt>
                <c:pt idx="619">
                  <c:v>0.004171770805247332</c:v>
                </c:pt>
                <c:pt idx="620">
                  <c:v>0.001246331830828673</c:v>
                </c:pt>
                <c:pt idx="621">
                  <c:v>-0.0024008741969371306</c:v>
                </c:pt>
                <c:pt idx="622">
                  <c:v>0.01254443681267814</c:v>
                </c:pt>
                <c:pt idx="623">
                  <c:v>-0.002267087821693492</c:v>
                </c:pt>
                <c:pt idx="624">
                  <c:v>0.011888137528612397</c:v>
                </c:pt>
                <c:pt idx="625">
                  <c:v>-0.0014814998866357065</c:v>
                </c:pt>
                <c:pt idx="626">
                  <c:v>-0.01134391310568783</c:v>
                </c:pt>
                <c:pt idx="627">
                  <c:v>0.004260959937747888</c:v>
                </c:pt>
                <c:pt idx="628">
                  <c:v>-0.015719441439258852</c:v>
                </c:pt>
                <c:pt idx="629">
                  <c:v>-0.008652051719217457</c:v>
                </c:pt>
                <c:pt idx="630">
                  <c:v>-0.003304808667845216</c:v>
                </c:pt>
                <c:pt idx="631">
                  <c:v>0.007211362943301269</c:v>
                </c:pt>
                <c:pt idx="632">
                  <c:v>-0.01121293271813939</c:v>
                </c:pt>
                <c:pt idx="633">
                  <c:v>0.020931400982850956</c:v>
                </c:pt>
                <c:pt idx="634">
                  <c:v>0.001964263084526463</c:v>
                </c:pt>
                <c:pt idx="635">
                  <c:v>0.008907228229937392</c:v>
                </c:pt>
                <c:pt idx="636">
                  <c:v>0.0023682893679790595</c:v>
                </c:pt>
                <c:pt idx="637">
                  <c:v>0.006214708107781464</c:v>
                </c:pt>
                <c:pt idx="638">
                  <c:v>-0.002455821623038257</c:v>
                </c:pt>
                <c:pt idx="639">
                  <c:v>0.005099211911659518</c:v>
                </c:pt>
                <c:pt idx="640">
                  <c:v>-0.000550619265889174</c:v>
                </c:pt>
                <c:pt idx="641">
                  <c:v>0.009271624487838137</c:v>
                </c:pt>
                <c:pt idx="642">
                  <c:v>0.004977274542776966</c:v>
                </c:pt>
                <c:pt idx="643">
                  <c:v>-0.0010119250217569542</c:v>
                </c:pt>
                <c:pt idx="644">
                  <c:v>-0.00115576274730822</c:v>
                </c:pt>
                <c:pt idx="645">
                  <c:v>-0.007141748334306808</c:v>
                </c:pt>
                <c:pt idx="646">
                  <c:v>0.0057756853418968745</c:v>
                </c:pt>
                <c:pt idx="647">
                  <c:v>-0.00309881222425179</c:v>
                </c:pt>
                <c:pt idx="648">
                  <c:v>-0.015326786791469482</c:v>
                </c:pt>
                <c:pt idx="649">
                  <c:v>0.001551326076447257</c:v>
                </c:pt>
                <c:pt idx="650">
                  <c:v>-0.0031904280915788785</c:v>
                </c:pt>
                <c:pt idx="651">
                  <c:v>0.0026819835407609904</c:v>
                </c:pt>
                <c:pt idx="652">
                  <c:v>0.014586559757539419</c:v>
                </c:pt>
                <c:pt idx="653">
                  <c:v>0.002689696983374734</c:v>
                </c:pt>
                <c:pt idx="654">
                  <c:v>0.0012358650492658718</c:v>
                </c:pt>
                <c:pt idx="655">
                  <c:v>0.0014826380125498861</c:v>
                </c:pt>
                <c:pt idx="656">
                  <c:v>0.005850351796529152</c:v>
                </c:pt>
                <c:pt idx="657">
                  <c:v>-0.001991183207113445</c:v>
                </c:pt>
                <c:pt idx="658">
                  <c:v>-0.001829485823009458</c:v>
                </c:pt>
                <c:pt idx="659">
                  <c:v>0.0036799333661208244</c:v>
                </c:pt>
                <c:pt idx="660">
                  <c:v>-0.004786460748079646</c:v>
                </c:pt>
                <c:pt idx="661">
                  <c:v>-0.005429270147475185</c:v>
                </c:pt>
                <c:pt idx="662">
                  <c:v>-0.0019207648620974682</c:v>
                </c:pt>
                <c:pt idx="663">
                  <c:v>0.011402998010842103</c:v>
                </c:pt>
                <c:pt idx="664">
                  <c:v>-0.0011057150950924965</c:v>
                </c:pt>
                <c:pt idx="665">
                  <c:v>-0.007040091726519981</c:v>
                </c:pt>
                <c:pt idx="666">
                  <c:v>-0.005921987412833674</c:v>
                </c:pt>
                <c:pt idx="667">
                  <c:v>-0.008925086733059917</c:v>
                </c:pt>
                <c:pt idx="668">
                  <c:v>0.006888912902528466</c:v>
                </c:pt>
                <c:pt idx="669">
                  <c:v>-0.00733092133913138</c:v>
                </c:pt>
                <c:pt idx="670">
                  <c:v>0.0009470425451847397</c:v>
                </c:pt>
                <c:pt idx="671">
                  <c:v>0.012386106705800426</c:v>
                </c:pt>
                <c:pt idx="672">
                  <c:v>0.001656785794523552</c:v>
                </c:pt>
                <c:pt idx="673">
                  <c:v>0.0016007882064001944</c:v>
                </c:pt>
                <c:pt idx="674">
                  <c:v>0.00029551401544236633</c:v>
                </c:pt>
                <c:pt idx="675">
                  <c:v>0.011918270046593626</c:v>
                </c:pt>
                <c:pt idx="676">
                  <c:v>-0.0045873088831756</c:v>
                </c:pt>
                <c:pt idx="677">
                  <c:v>0.002007380013883342</c:v>
                </c:pt>
                <c:pt idx="678">
                  <c:v>0.005813588401992309</c:v>
                </c:pt>
                <c:pt idx="679">
                  <c:v>-0.006861467633085594</c:v>
                </c:pt>
                <c:pt idx="680">
                  <c:v>0.010401838039964861</c:v>
                </c:pt>
                <c:pt idx="681">
                  <c:v>-0.004199585159258112</c:v>
                </c:pt>
                <c:pt idx="682">
                  <c:v>-0.00015720386721507218</c:v>
                </c:pt>
                <c:pt idx="683">
                  <c:v>0.008697965905586136</c:v>
                </c:pt>
                <c:pt idx="684">
                  <c:v>0.0033972278620646446</c:v>
                </c:pt>
              </c:numCache>
            </c:numRef>
          </c:yVal>
          <c:smooth val="0"/>
        </c:ser>
        <c:axId val="10028806"/>
        <c:axId val="23150391"/>
      </c:scatterChart>
      <c:valAx>
        <c:axId val="10028806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3150391"/>
        <c:crosses val="autoZero"/>
        <c:crossBetween val="midCat"/>
        <c:dispUnits/>
      </c:valAx>
      <c:valAx>
        <c:axId val="23150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0288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#,##0.00"/>
              <c:spPr>
                <a:solidFill>
                  <a:srgbClr val="FFFFFF"/>
                </a:solidFill>
                <a:ln w="3175">
                  <a:solidFill>
                    <a:srgbClr val="FF0000"/>
                  </a:solidFill>
                </a:ln>
              </c:spPr>
            </c:trendlineLbl>
          </c:trendline>
          <c:xVal>
            <c:numRef>
              <c:f>Data!$Q$7:$Q$692</c:f>
              <c:numCache>
                <c:ptCount val="686"/>
                <c:pt idx="0">
                  <c:v>255</c:v>
                </c:pt>
                <c:pt idx="1">
                  <c:v>190</c:v>
                </c:pt>
                <c:pt idx="2">
                  <c:v>160</c:v>
                </c:pt>
                <c:pt idx="3">
                  <c:v>166</c:v>
                </c:pt>
                <c:pt idx="4">
                  <c:v>103</c:v>
                </c:pt>
                <c:pt idx="5">
                  <c:v>232</c:v>
                </c:pt>
                <c:pt idx="6">
                  <c:v>262</c:v>
                </c:pt>
                <c:pt idx="7">
                  <c:v>245</c:v>
                </c:pt>
                <c:pt idx="8">
                  <c:v>285</c:v>
                </c:pt>
                <c:pt idx="9">
                  <c:v>371</c:v>
                </c:pt>
                <c:pt idx="10">
                  <c:v>397</c:v>
                </c:pt>
                <c:pt idx="11">
                  <c:v>283</c:v>
                </c:pt>
                <c:pt idx="12">
                  <c:v>334</c:v>
                </c:pt>
                <c:pt idx="13">
                  <c:v>315</c:v>
                </c:pt>
                <c:pt idx="14">
                  <c:v>234</c:v>
                </c:pt>
                <c:pt idx="15">
                  <c:v>187</c:v>
                </c:pt>
                <c:pt idx="16">
                  <c:v>114</c:v>
                </c:pt>
                <c:pt idx="17">
                  <c:v>175</c:v>
                </c:pt>
                <c:pt idx="18">
                  <c:v>162</c:v>
                </c:pt>
                <c:pt idx="19">
                  <c:v>42</c:v>
                </c:pt>
                <c:pt idx="20">
                  <c:v>15</c:v>
                </c:pt>
                <c:pt idx="21">
                  <c:v>22</c:v>
                </c:pt>
                <c:pt idx="22">
                  <c:v>52</c:v>
                </c:pt>
                <c:pt idx="23">
                  <c:v>79</c:v>
                </c:pt>
                <c:pt idx="24">
                  <c:v>50</c:v>
                </c:pt>
                <c:pt idx="25">
                  <c:v>64</c:v>
                </c:pt>
                <c:pt idx="26">
                  <c:v>44</c:v>
                </c:pt>
                <c:pt idx="27">
                  <c:v>33</c:v>
                </c:pt>
                <c:pt idx="28">
                  <c:v>20</c:v>
                </c:pt>
                <c:pt idx="29">
                  <c:v>8</c:v>
                </c:pt>
                <c:pt idx="30">
                  <c:v>28</c:v>
                </c:pt>
                <c:pt idx="31">
                  <c:v>14</c:v>
                </c:pt>
                <c:pt idx="32">
                  <c:v>17</c:v>
                </c:pt>
                <c:pt idx="33">
                  <c:v>12</c:v>
                </c:pt>
                <c:pt idx="34">
                  <c:v>24</c:v>
                </c:pt>
                <c:pt idx="35">
                  <c:v>30</c:v>
                </c:pt>
                <c:pt idx="36">
                  <c:v>35</c:v>
                </c:pt>
                <c:pt idx="37">
                  <c:v>40</c:v>
                </c:pt>
                <c:pt idx="38">
                  <c:v>37</c:v>
                </c:pt>
                <c:pt idx="39">
                  <c:v>21</c:v>
                </c:pt>
                <c:pt idx="40">
                  <c:v>13</c:v>
                </c:pt>
                <c:pt idx="41">
                  <c:v>11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3</c:v>
                </c:pt>
                <c:pt idx="46">
                  <c:v>5</c:v>
                </c:pt>
                <c:pt idx="47">
                  <c:v>16</c:v>
                </c:pt>
                <c:pt idx="48">
                  <c:v>39</c:v>
                </c:pt>
                <c:pt idx="49">
                  <c:v>34</c:v>
                </c:pt>
                <c:pt idx="50">
                  <c:v>26</c:v>
                </c:pt>
                <c:pt idx="51">
                  <c:v>25</c:v>
                </c:pt>
                <c:pt idx="52">
                  <c:v>7</c:v>
                </c:pt>
                <c:pt idx="53">
                  <c:v>9</c:v>
                </c:pt>
                <c:pt idx="54">
                  <c:v>4</c:v>
                </c:pt>
                <c:pt idx="55">
                  <c:v>10</c:v>
                </c:pt>
                <c:pt idx="56">
                  <c:v>18</c:v>
                </c:pt>
                <c:pt idx="57">
                  <c:v>19</c:v>
                </c:pt>
                <c:pt idx="58">
                  <c:v>32</c:v>
                </c:pt>
                <c:pt idx="59">
                  <c:v>62</c:v>
                </c:pt>
                <c:pt idx="60">
                  <c:v>71</c:v>
                </c:pt>
                <c:pt idx="61">
                  <c:v>90</c:v>
                </c:pt>
                <c:pt idx="62">
                  <c:v>86</c:v>
                </c:pt>
                <c:pt idx="63">
                  <c:v>67</c:v>
                </c:pt>
                <c:pt idx="64">
                  <c:v>53</c:v>
                </c:pt>
                <c:pt idx="65">
                  <c:v>65</c:v>
                </c:pt>
                <c:pt idx="66">
                  <c:v>56</c:v>
                </c:pt>
                <c:pt idx="67">
                  <c:v>49</c:v>
                </c:pt>
                <c:pt idx="68">
                  <c:v>45</c:v>
                </c:pt>
                <c:pt idx="69">
                  <c:v>31</c:v>
                </c:pt>
                <c:pt idx="70">
                  <c:v>23</c:v>
                </c:pt>
                <c:pt idx="71">
                  <c:v>27</c:v>
                </c:pt>
                <c:pt idx="72">
                  <c:v>29</c:v>
                </c:pt>
                <c:pt idx="73">
                  <c:v>41</c:v>
                </c:pt>
                <c:pt idx="74">
                  <c:v>83</c:v>
                </c:pt>
                <c:pt idx="75">
                  <c:v>74</c:v>
                </c:pt>
                <c:pt idx="76">
                  <c:v>113</c:v>
                </c:pt>
                <c:pt idx="77">
                  <c:v>104</c:v>
                </c:pt>
                <c:pt idx="78">
                  <c:v>43</c:v>
                </c:pt>
                <c:pt idx="79">
                  <c:v>38</c:v>
                </c:pt>
                <c:pt idx="80">
                  <c:v>69</c:v>
                </c:pt>
                <c:pt idx="81">
                  <c:v>47</c:v>
                </c:pt>
                <c:pt idx="82">
                  <c:v>80</c:v>
                </c:pt>
                <c:pt idx="83">
                  <c:v>59</c:v>
                </c:pt>
                <c:pt idx="84">
                  <c:v>68</c:v>
                </c:pt>
                <c:pt idx="85">
                  <c:v>91</c:v>
                </c:pt>
                <c:pt idx="86">
                  <c:v>119</c:v>
                </c:pt>
                <c:pt idx="87">
                  <c:v>95</c:v>
                </c:pt>
                <c:pt idx="88">
                  <c:v>75</c:v>
                </c:pt>
                <c:pt idx="89">
                  <c:v>70</c:v>
                </c:pt>
                <c:pt idx="90">
                  <c:v>78</c:v>
                </c:pt>
                <c:pt idx="91">
                  <c:v>73</c:v>
                </c:pt>
                <c:pt idx="92">
                  <c:v>46</c:v>
                </c:pt>
                <c:pt idx="93">
                  <c:v>36</c:v>
                </c:pt>
                <c:pt idx="94">
                  <c:v>48</c:v>
                </c:pt>
                <c:pt idx="95">
                  <c:v>66</c:v>
                </c:pt>
                <c:pt idx="96">
                  <c:v>72</c:v>
                </c:pt>
                <c:pt idx="97">
                  <c:v>109</c:v>
                </c:pt>
                <c:pt idx="98">
                  <c:v>111</c:v>
                </c:pt>
                <c:pt idx="99">
                  <c:v>121</c:v>
                </c:pt>
                <c:pt idx="100">
                  <c:v>97</c:v>
                </c:pt>
                <c:pt idx="101">
                  <c:v>110</c:v>
                </c:pt>
                <c:pt idx="102">
                  <c:v>164</c:v>
                </c:pt>
                <c:pt idx="103">
                  <c:v>156</c:v>
                </c:pt>
                <c:pt idx="104">
                  <c:v>219</c:v>
                </c:pt>
                <c:pt idx="105">
                  <c:v>208</c:v>
                </c:pt>
                <c:pt idx="106">
                  <c:v>254</c:v>
                </c:pt>
                <c:pt idx="107">
                  <c:v>225</c:v>
                </c:pt>
                <c:pt idx="108">
                  <c:v>243</c:v>
                </c:pt>
                <c:pt idx="109">
                  <c:v>167</c:v>
                </c:pt>
                <c:pt idx="110">
                  <c:v>170</c:v>
                </c:pt>
                <c:pt idx="111">
                  <c:v>222</c:v>
                </c:pt>
                <c:pt idx="112">
                  <c:v>242</c:v>
                </c:pt>
                <c:pt idx="113">
                  <c:v>279</c:v>
                </c:pt>
                <c:pt idx="114">
                  <c:v>270</c:v>
                </c:pt>
                <c:pt idx="115">
                  <c:v>291</c:v>
                </c:pt>
                <c:pt idx="116">
                  <c:v>302</c:v>
                </c:pt>
                <c:pt idx="117">
                  <c:v>346</c:v>
                </c:pt>
                <c:pt idx="118">
                  <c:v>362</c:v>
                </c:pt>
                <c:pt idx="119">
                  <c:v>359</c:v>
                </c:pt>
                <c:pt idx="120">
                  <c:v>423</c:v>
                </c:pt>
                <c:pt idx="121">
                  <c:v>432</c:v>
                </c:pt>
                <c:pt idx="122">
                  <c:v>443</c:v>
                </c:pt>
                <c:pt idx="123">
                  <c:v>471</c:v>
                </c:pt>
                <c:pt idx="124">
                  <c:v>502</c:v>
                </c:pt>
                <c:pt idx="125">
                  <c:v>454</c:v>
                </c:pt>
                <c:pt idx="126">
                  <c:v>453</c:v>
                </c:pt>
                <c:pt idx="127">
                  <c:v>477</c:v>
                </c:pt>
                <c:pt idx="128">
                  <c:v>481</c:v>
                </c:pt>
                <c:pt idx="129">
                  <c:v>455</c:v>
                </c:pt>
                <c:pt idx="130">
                  <c:v>467</c:v>
                </c:pt>
                <c:pt idx="131">
                  <c:v>460</c:v>
                </c:pt>
                <c:pt idx="132">
                  <c:v>422</c:v>
                </c:pt>
                <c:pt idx="133">
                  <c:v>418</c:v>
                </c:pt>
                <c:pt idx="134">
                  <c:v>413</c:v>
                </c:pt>
                <c:pt idx="135">
                  <c:v>411</c:v>
                </c:pt>
                <c:pt idx="136">
                  <c:v>428</c:v>
                </c:pt>
                <c:pt idx="137">
                  <c:v>404</c:v>
                </c:pt>
                <c:pt idx="138">
                  <c:v>351</c:v>
                </c:pt>
                <c:pt idx="139">
                  <c:v>348</c:v>
                </c:pt>
                <c:pt idx="140">
                  <c:v>357</c:v>
                </c:pt>
                <c:pt idx="141">
                  <c:v>331</c:v>
                </c:pt>
                <c:pt idx="142">
                  <c:v>390</c:v>
                </c:pt>
                <c:pt idx="143">
                  <c:v>383</c:v>
                </c:pt>
                <c:pt idx="144">
                  <c:v>372</c:v>
                </c:pt>
                <c:pt idx="145">
                  <c:v>344</c:v>
                </c:pt>
                <c:pt idx="146">
                  <c:v>347</c:v>
                </c:pt>
                <c:pt idx="147">
                  <c:v>322</c:v>
                </c:pt>
                <c:pt idx="148">
                  <c:v>290</c:v>
                </c:pt>
                <c:pt idx="149">
                  <c:v>295</c:v>
                </c:pt>
                <c:pt idx="150">
                  <c:v>354</c:v>
                </c:pt>
                <c:pt idx="151">
                  <c:v>374</c:v>
                </c:pt>
                <c:pt idx="152">
                  <c:v>360</c:v>
                </c:pt>
                <c:pt idx="153">
                  <c:v>313</c:v>
                </c:pt>
                <c:pt idx="154">
                  <c:v>314</c:v>
                </c:pt>
                <c:pt idx="155">
                  <c:v>277</c:v>
                </c:pt>
                <c:pt idx="156">
                  <c:v>250</c:v>
                </c:pt>
                <c:pt idx="157">
                  <c:v>248</c:v>
                </c:pt>
                <c:pt idx="158">
                  <c:v>257</c:v>
                </c:pt>
                <c:pt idx="159">
                  <c:v>256</c:v>
                </c:pt>
                <c:pt idx="160">
                  <c:v>246</c:v>
                </c:pt>
                <c:pt idx="161">
                  <c:v>196</c:v>
                </c:pt>
                <c:pt idx="162">
                  <c:v>183</c:v>
                </c:pt>
                <c:pt idx="163">
                  <c:v>185</c:v>
                </c:pt>
                <c:pt idx="164">
                  <c:v>188</c:v>
                </c:pt>
                <c:pt idx="165">
                  <c:v>146</c:v>
                </c:pt>
                <c:pt idx="166">
                  <c:v>211</c:v>
                </c:pt>
                <c:pt idx="167">
                  <c:v>213</c:v>
                </c:pt>
                <c:pt idx="168">
                  <c:v>182</c:v>
                </c:pt>
                <c:pt idx="169">
                  <c:v>139</c:v>
                </c:pt>
                <c:pt idx="170">
                  <c:v>145</c:v>
                </c:pt>
                <c:pt idx="171">
                  <c:v>199</c:v>
                </c:pt>
                <c:pt idx="172">
                  <c:v>149</c:v>
                </c:pt>
                <c:pt idx="173">
                  <c:v>154</c:v>
                </c:pt>
                <c:pt idx="174">
                  <c:v>180</c:v>
                </c:pt>
                <c:pt idx="175">
                  <c:v>112</c:v>
                </c:pt>
                <c:pt idx="176">
                  <c:v>58</c:v>
                </c:pt>
                <c:pt idx="177">
                  <c:v>55</c:v>
                </c:pt>
                <c:pt idx="178">
                  <c:v>77</c:v>
                </c:pt>
                <c:pt idx="179">
                  <c:v>87</c:v>
                </c:pt>
                <c:pt idx="180">
                  <c:v>84</c:v>
                </c:pt>
                <c:pt idx="181">
                  <c:v>81</c:v>
                </c:pt>
                <c:pt idx="182">
                  <c:v>129</c:v>
                </c:pt>
                <c:pt idx="183">
                  <c:v>123</c:v>
                </c:pt>
                <c:pt idx="184">
                  <c:v>92</c:v>
                </c:pt>
                <c:pt idx="185">
                  <c:v>82</c:v>
                </c:pt>
                <c:pt idx="186">
                  <c:v>96</c:v>
                </c:pt>
                <c:pt idx="187">
                  <c:v>165</c:v>
                </c:pt>
                <c:pt idx="188">
                  <c:v>130</c:v>
                </c:pt>
                <c:pt idx="189">
                  <c:v>131</c:v>
                </c:pt>
                <c:pt idx="190">
                  <c:v>115</c:v>
                </c:pt>
                <c:pt idx="191">
                  <c:v>100</c:v>
                </c:pt>
                <c:pt idx="192">
                  <c:v>93</c:v>
                </c:pt>
                <c:pt idx="193">
                  <c:v>124</c:v>
                </c:pt>
                <c:pt idx="194">
                  <c:v>99</c:v>
                </c:pt>
                <c:pt idx="195">
                  <c:v>61</c:v>
                </c:pt>
                <c:pt idx="196">
                  <c:v>51</c:v>
                </c:pt>
                <c:pt idx="197">
                  <c:v>63</c:v>
                </c:pt>
                <c:pt idx="198">
                  <c:v>54</c:v>
                </c:pt>
                <c:pt idx="199">
                  <c:v>60</c:v>
                </c:pt>
                <c:pt idx="200">
                  <c:v>57</c:v>
                </c:pt>
                <c:pt idx="201">
                  <c:v>76</c:v>
                </c:pt>
                <c:pt idx="202">
                  <c:v>88</c:v>
                </c:pt>
                <c:pt idx="203">
                  <c:v>85</c:v>
                </c:pt>
                <c:pt idx="204">
                  <c:v>132</c:v>
                </c:pt>
                <c:pt idx="205">
                  <c:v>94</c:v>
                </c:pt>
                <c:pt idx="206">
                  <c:v>155</c:v>
                </c:pt>
                <c:pt idx="207">
                  <c:v>204</c:v>
                </c:pt>
                <c:pt idx="208">
                  <c:v>163</c:v>
                </c:pt>
                <c:pt idx="209">
                  <c:v>136</c:v>
                </c:pt>
                <c:pt idx="210">
                  <c:v>143</c:v>
                </c:pt>
                <c:pt idx="211">
                  <c:v>133</c:v>
                </c:pt>
                <c:pt idx="212">
                  <c:v>195</c:v>
                </c:pt>
                <c:pt idx="213">
                  <c:v>169</c:v>
                </c:pt>
                <c:pt idx="214">
                  <c:v>147</c:v>
                </c:pt>
                <c:pt idx="215">
                  <c:v>173</c:v>
                </c:pt>
                <c:pt idx="216">
                  <c:v>229</c:v>
                </c:pt>
                <c:pt idx="217">
                  <c:v>247</c:v>
                </c:pt>
                <c:pt idx="218">
                  <c:v>266</c:v>
                </c:pt>
                <c:pt idx="219">
                  <c:v>287</c:v>
                </c:pt>
                <c:pt idx="220">
                  <c:v>263</c:v>
                </c:pt>
                <c:pt idx="221">
                  <c:v>236</c:v>
                </c:pt>
                <c:pt idx="222">
                  <c:v>251</c:v>
                </c:pt>
                <c:pt idx="223">
                  <c:v>227</c:v>
                </c:pt>
                <c:pt idx="224">
                  <c:v>241</c:v>
                </c:pt>
                <c:pt idx="225">
                  <c:v>271</c:v>
                </c:pt>
                <c:pt idx="226">
                  <c:v>309</c:v>
                </c:pt>
                <c:pt idx="227">
                  <c:v>289</c:v>
                </c:pt>
                <c:pt idx="228">
                  <c:v>337</c:v>
                </c:pt>
                <c:pt idx="229">
                  <c:v>330</c:v>
                </c:pt>
                <c:pt idx="230">
                  <c:v>294</c:v>
                </c:pt>
                <c:pt idx="231">
                  <c:v>297</c:v>
                </c:pt>
                <c:pt idx="232">
                  <c:v>308</c:v>
                </c:pt>
                <c:pt idx="233">
                  <c:v>323</c:v>
                </c:pt>
                <c:pt idx="234">
                  <c:v>273</c:v>
                </c:pt>
                <c:pt idx="235">
                  <c:v>226</c:v>
                </c:pt>
                <c:pt idx="236">
                  <c:v>220</c:v>
                </c:pt>
                <c:pt idx="237">
                  <c:v>197</c:v>
                </c:pt>
                <c:pt idx="238">
                  <c:v>207</c:v>
                </c:pt>
                <c:pt idx="239">
                  <c:v>158</c:v>
                </c:pt>
                <c:pt idx="240">
                  <c:v>159</c:v>
                </c:pt>
                <c:pt idx="241">
                  <c:v>191</c:v>
                </c:pt>
                <c:pt idx="242">
                  <c:v>224</c:v>
                </c:pt>
                <c:pt idx="243">
                  <c:v>231</c:v>
                </c:pt>
                <c:pt idx="244">
                  <c:v>218</c:v>
                </c:pt>
                <c:pt idx="245">
                  <c:v>212</c:v>
                </c:pt>
                <c:pt idx="246">
                  <c:v>209</c:v>
                </c:pt>
                <c:pt idx="247">
                  <c:v>252</c:v>
                </c:pt>
                <c:pt idx="248">
                  <c:v>217</c:v>
                </c:pt>
                <c:pt idx="249">
                  <c:v>235</c:v>
                </c:pt>
                <c:pt idx="250">
                  <c:v>267</c:v>
                </c:pt>
                <c:pt idx="251">
                  <c:v>260</c:v>
                </c:pt>
                <c:pt idx="252">
                  <c:v>258</c:v>
                </c:pt>
                <c:pt idx="253">
                  <c:v>239</c:v>
                </c:pt>
                <c:pt idx="254">
                  <c:v>223</c:v>
                </c:pt>
                <c:pt idx="255">
                  <c:v>272</c:v>
                </c:pt>
                <c:pt idx="256">
                  <c:v>284</c:v>
                </c:pt>
                <c:pt idx="257">
                  <c:v>280</c:v>
                </c:pt>
                <c:pt idx="258">
                  <c:v>293</c:v>
                </c:pt>
                <c:pt idx="259">
                  <c:v>282</c:v>
                </c:pt>
                <c:pt idx="260">
                  <c:v>316</c:v>
                </c:pt>
                <c:pt idx="261">
                  <c:v>296</c:v>
                </c:pt>
                <c:pt idx="262">
                  <c:v>329</c:v>
                </c:pt>
                <c:pt idx="263">
                  <c:v>304</c:v>
                </c:pt>
                <c:pt idx="264">
                  <c:v>306</c:v>
                </c:pt>
                <c:pt idx="265">
                  <c:v>265</c:v>
                </c:pt>
                <c:pt idx="266">
                  <c:v>268</c:v>
                </c:pt>
                <c:pt idx="267">
                  <c:v>274</c:v>
                </c:pt>
                <c:pt idx="268">
                  <c:v>276</c:v>
                </c:pt>
                <c:pt idx="269">
                  <c:v>303</c:v>
                </c:pt>
                <c:pt idx="270">
                  <c:v>327</c:v>
                </c:pt>
                <c:pt idx="271">
                  <c:v>342</c:v>
                </c:pt>
                <c:pt idx="272">
                  <c:v>341</c:v>
                </c:pt>
                <c:pt idx="273">
                  <c:v>377</c:v>
                </c:pt>
                <c:pt idx="274">
                  <c:v>381</c:v>
                </c:pt>
                <c:pt idx="275">
                  <c:v>361</c:v>
                </c:pt>
                <c:pt idx="276">
                  <c:v>367</c:v>
                </c:pt>
                <c:pt idx="277">
                  <c:v>393</c:v>
                </c:pt>
                <c:pt idx="278">
                  <c:v>409</c:v>
                </c:pt>
                <c:pt idx="279">
                  <c:v>424</c:v>
                </c:pt>
                <c:pt idx="280">
                  <c:v>427</c:v>
                </c:pt>
                <c:pt idx="281">
                  <c:v>358</c:v>
                </c:pt>
                <c:pt idx="282">
                  <c:v>388</c:v>
                </c:pt>
                <c:pt idx="283">
                  <c:v>417</c:v>
                </c:pt>
                <c:pt idx="284">
                  <c:v>385</c:v>
                </c:pt>
                <c:pt idx="285">
                  <c:v>336</c:v>
                </c:pt>
                <c:pt idx="286">
                  <c:v>328</c:v>
                </c:pt>
                <c:pt idx="287">
                  <c:v>326</c:v>
                </c:pt>
                <c:pt idx="288">
                  <c:v>317</c:v>
                </c:pt>
                <c:pt idx="289">
                  <c:v>350</c:v>
                </c:pt>
                <c:pt idx="290">
                  <c:v>376</c:v>
                </c:pt>
                <c:pt idx="291">
                  <c:v>370</c:v>
                </c:pt>
                <c:pt idx="292">
                  <c:v>356</c:v>
                </c:pt>
                <c:pt idx="293">
                  <c:v>380</c:v>
                </c:pt>
                <c:pt idx="294">
                  <c:v>387</c:v>
                </c:pt>
                <c:pt idx="295">
                  <c:v>406</c:v>
                </c:pt>
                <c:pt idx="296">
                  <c:v>400</c:v>
                </c:pt>
                <c:pt idx="297">
                  <c:v>408</c:v>
                </c:pt>
                <c:pt idx="298">
                  <c:v>430</c:v>
                </c:pt>
                <c:pt idx="299">
                  <c:v>425</c:v>
                </c:pt>
                <c:pt idx="300">
                  <c:v>420</c:v>
                </c:pt>
                <c:pt idx="301">
                  <c:v>433</c:v>
                </c:pt>
                <c:pt idx="302">
                  <c:v>440</c:v>
                </c:pt>
                <c:pt idx="303">
                  <c:v>442</c:v>
                </c:pt>
                <c:pt idx="304">
                  <c:v>456</c:v>
                </c:pt>
                <c:pt idx="305">
                  <c:v>446</c:v>
                </c:pt>
                <c:pt idx="306">
                  <c:v>457</c:v>
                </c:pt>
                <c:pt idx="307">
                  <c:v>450</c:v>
                </c:pt>
                <c:pt idx="308">
                  <c:v>434</c:v>
                </c:pt>
                <c:pt idx="309">
                  <c:v>436</c:v>
                </c:pt>
                <c:pt idx="310">
                  <c:v>458</c:v>
                </c:pt>
                <c:pt idx="311">
                  <c:v>475</c:v>
                </c:pt>
                <c:pt idx="312">
                  <c:v>491</c:v>
                </c:pt>
                <c:pt idx="313">
                  <c:v>482</c:v>
                </c:pt>
                <c:pt idx="314">
                  <c:v>500</c:v>
                </c:pt>
                <c:pt idx="315">
                  <c:v>497</c:v>
                </c:pt>
                <c:pt idx="316">
                  <c:v>483</c:v>
                </c:pt>
                <c:pt idx="317">
                  <c:v>478</c:v>
                </c:pt>
                <c:pt idx="318">
                  <c:v>514</c:v>
                </c:pt>
                <c:pt idx="319">
                  <c:v>574</c:v>
                </c:pt>
                <c:pt idx="320">
                  <c:v>549</c:v>
                </c:pt>
                <c:pt idx="321">
                  <c:v>487</c:v>
                </c:pt>
                <c:pt idx="322">
                  <c:v>513</c:v>
                </c:pt>
                <c:pt idx="323">
                  <c:v>547</c:v>
                </c:pt>
                <c:pt idx="324">
                  <c:v>584</c:v>
                </c:pt>
                <c:pt idx="325">
                  <c:v>555</c:v>
                </c:pt>
                <c:pt idx="326">
                  <c:v>556</c:v>
                </c:pt>
                <c:pt idx="327">
                  <c:v>545</c:v>
                </c:pt>
                <c:pt idx="328">
                  <c:v>553</c:v>
                </c:pt>
                <c:pt idx="329">
                  <c:v>521</c:v>
                </c:pt>
                <c:pt idx="330">
                  <c:v>575</c:v>
                </c:pt>
                <c:pt idx="331">
                  <c:v>615</c:v>
                </c:pt>
                <c:pt idx="332">
                  <c:v>644</c:v>
                </c:pt>
                <c:pt idx="333">
                  <c:v>667</c:v>
                </c:pt>
                <c:pt idx="334">
                  <c:v>642</c:v>
                </c:pt>
                <c:pt idx="335">
                  <c:v>665</c:v>
                </c:pt>
                <c:pt idx="336">
                  <c:v>659</c:v>
                </c:pt>
                <c:pt idx="337">
                  <c:v>596</c:v>
                </c:pt>
                <c:pt idx="338">
                  <c:v>586</c:v>
                </c:pt>
                <c:pt idx="339">
                  <c:v>603</c:v>
                </c:pt>
                <c:pt idx="340">
                  <c:v>648</c:v>
                </c:pt>
                <c:pt idx="341">
                  <c:v>664</c:v>
                </c:pt>
                <c:pt idx="342">
                  <c:v>675</c:v>
                </c:pt>
                <c:pt idx="343">
                  <c:v>661</c:v>
                </c:pt>
                <c:pt idx="344">
                  <c:v>647</c:v>
                </c:pt>
                <c:pt idx="345">
                  <c:v>616</c:v>
                </c:pt>
                <c:pt idx="346">
                  <c:v>627</c:v>
                </c:pt>
                <c:pt idx="347">
                  <c:v>625</c:v>
                </c:pt>
                <c:pt idx="348">
                  <c:v>657</c:v>
                </c:pt>
                <c:pt idx="349">
                  <c:v>598</c:v>
                </c:pt>
                <c:pt idx="350">
                  <c:v>585</c:v>
                </c:pt>
                <c:pt idx="351">
                  <c:v>568</c:v>
                </c:pt>
                <c:pt idx="352">
                  <c:v>528</c:v>
                </c:pt>
                <c:pt idx="353">
                  <c:v>551</c:v>
                </c:pt>
                <c:pt idx="354">
                  <c:v>512</c:v>
                </c:pt>
                <c:pt idx="355">
                  <c:v>503</c:v>
                </c:pt>
                <c:pt idx="356">
                  <c:v>548</c:v>
                </c:pt>
                <c:pt idx="357">
                  <c:v>532</c:v>
                </c:pt>
                <c:pt idx="358">
                  <c:v>582</c:v>
                </c:pt>
                <c:pt idx="359">
                  <c:v>621</c:v>
                </c:pt>
                <c:pt idx="360">
                  <c:v>594</c:v>
                </c:pt>
                <c:pt idx="361">
                  <c:v>619</c:v>
                </c:pt>
                <c:pt idx="362">
                  <c:v>658</c:v>
                </c:pt>
                <c:pt idx="363">
                  <c:v>640</c:v>
                </c:pt>
                <c:pt idx="364">
                  <c:v>663</c:v>
                </c:pt>
                <c:pt idx="365">
                  <c:v>638</c:v>
                </c:pt>
                <c:pt idx="366">
                  <c:v>629</c:v>
                </c:pt>
                <c:pt idx="367">
                  <c:v>613</c:v>
                </c:pt>
                <c:pt idx="368">
                  <c:v>618</c:v>
                </c:pt>
                <c:pt idx="369">
                  <c:v>649</c:v>
                </c:pt>
                <c:pt idx="370">
                  <c:v>641</c:v>
                </c:pt>
                <c:pt idx="371">
                  <c:v>654</c:v>
                </c:pt>
                <c:pt idx="372">
                  <c:v>660</c:v>
                </c:pt>
                <c:pt idx="373">
                  <c:v>662</c:v>
                </c:pt>
                <c:pt idx="374">
                  <c:v>672</c:v>
                </c:pt>
                <c:pt idx="375">
                  <c:v>670</c:v>
                </c:pt>
                <c:pt idx="376">
                  <c:v>678</c:v>
                </c:pt>
                <c:pt idx="377">
                  <c:v>679</c:v>
                </c:pt>
                <c:pt idx="378">
                  <c:v>668</c:v>
                </c:pt>
                <c:pt idx="379">
                  <c:v>669</c:v>
                </c:pt>
                <c:pt idx="380">
                  <c:v>676</c:v>
                </c:pt>
                <c:pt idx="381">
                  <c:v>680</c:v>
                </c:pt>
                <c:pt idx="382">
                  <c:v>673</c:v>
                </c:pt>
                <c:pt idx="383">
                  <c:v>677</c:v>
                </c:pt>
                <c:pt idx="384">
                  <c:v>681</c:v>
                </c:pt>
                <c:pt idx="385">
                  <c:v>683</c:v>
                </c:pt>
                <c:pt idx="386">
                  <c:v>685</c:v>
                </c:pt>
                <c:pt idx="387">
                  <c:v>684</c:v>
                </c:pt>
                <c:pt idx="388">
                  <c:v>686</c:v>
                </c:pt>
                <c:pt idx="389">
                  <c:v>682</c:v>
                </c:pt>
                <c:pt idx="390">
                  <c:v>674</c:v>
                </c:pt>
                <c:pt idx="391">
                  <c:v>671</c:v>
                </c:pt>
                <c:pt idx="392">
                  <c:v>646</c:v>
                </c:pt>
                <c:pt idx="393">
                  <c:v>666</c:v>
                </c:pt>
                <c:pt idx="394">
                  <c:v>655</c:v>
                </c:pt>
                <c:pt idx="395">
                  <c:v>643</c:v>
                </c:pt>
                <c:pt idx="396">
                  <c:v>623</c:v>
                </c:pt>
                <c:pt idx="397">
                  <c:v>639</c:v>
                </c:pt>
                <c:pt idx="398">
                  <c:v>612</c:v>
                </c:pt>
                <c:pt idx="399">
                  <c:v>635</c:v>
                </c:pt>
                <c:pt idx="400">
                  <c:v>600</c:v>
                </c:pt>
                <c:pt idx="401">
                  <c:v>617</c:v>
                </c:pt>
                <c:pt idx="402">
                  <c:v>634</c:v>
                </c:pt>
                <c:pt idx="403">
                  <c:v>604</c:v>
                </c:pt>
                <c:pt idx="404">
                  <c:v>601</c:v>
                </c:pt>
                <c:pt idx="405">
                  <c:v>569</c:v>
                </c:pt>
                <c:pt idx="406">
                  <c:v>526</c:v>
                </c:pt>
                <c:pt idx="407">
                  <c:v>516</c:v>
                </c:pt>
                <c:pt idx="408">
                  <c:v>508</c:v>
                </c:pt>
                <c:pt idx="409">
                  <c:v>550</c:v>
                </c:pt>
                <c:pt idx="410">
                  <c:v>571</c:v>
                </c:pt>
                <c:pt idx="411">
                  <c:v>614</c:v>
                </c:pt>
                <c:pt idx="412">
                  <c:v>578</c:v>
                </c:pt>
                <c:pt idx="413">
                  <c:v>567</c:v>
                </c:pt>
                <c:pt idx="414">
                  <c:v>509</c:v>
                </c:pt>
                <c:pt idx="415">
                  <c:v>510</c:v>
                </c:pt>
                <c:pt idx="416">
                  <c:v>529</c:v>
                </c:pt>
                <c:pt idx="417">
                  <c:v>554</c:v>
                </c:pt>
                <c:pt idx="418">
                  <c:v>507</c:v>
                </c:pt>
                <c:pt idx="419">
                  <c:v>473</c:v>
                </c:pt>
                <c:pt idx="420">
                  <c:v>472</c:v>
                </c:pt>
                <c:pt idx="421">
                  <c:v>466</c:v>
                </c:pt>
                <c:pt idx="422">
                  <c:v>490</c:v>
                </c:pt>
                <c:pt idx="423">
                  <c:v>464</c:v>
                </c:pt>
                <c:pt idx="424">
                  <c:v>468</c:v>
                </c:pt>
                <c:pt idx="425">
                  <c:v>465</c:v>
                </c:pt>
                <c:pt idx="426">
                  <c:v>486</c:v>
                </c:pt>
                <c:pt idx="427">
                  <c:v>496</c:v>
                </c:pt>
                <c:pt idx="428">
                  <c:v>511</c:v>
                </c:pt>
                <c:pt idx="429">
                  <c:v>504</c:v>
                </c:pt>
                <c:pt idx="430">
                  <c:v>561</c:v>
                </c:pt>
                <c:pt idx="431">
                  <c:v>535</c:v>
                </c:pt>
                <c:pt idx="432">
                  <c:v>524</c:v>
                </c:pt>
                <c:pt idx="433">
                  <c:v>520</c:v>
                </c:pt>
                <c:pt idx="434">
                  <c:v>565</c:v>
                </c:pt>
                <c:pt idx="435">
                  <c:v>519</c:v>
                </c:pt>
                <c:pt idx="436">
                  <c:v>531</c:v>
                </c:pt>
                <c:pt idx="437">
                  <c:v>566</c:v>
                </c:pt>
                <c:pt idx="438">
                  <c:v>577</c:v>
                </c:pt>
                <c:pt idx="439">
                  <c:v>564</c:v>
                </c:pt>
                <c:pt idx="440">
                  <c:v>546</c:v>
                </c:pt>
                <c:pt idx="441">
                  <c:v>557</c:v>
                </c:pt>
                <c:pt idx="442">
                  <c:v>560</c:v>
                </c:pt>
                <c:pt idx="443">
                  <c:v>580</c:v>
                </c:pt>
                <c:pt idx="444">
                  <c:v>592</c:v>
                </c:pt>
                <c:pt idx="445">
                  <c:v>595</c:v>
                </c:pt>
                <c:pt idx="446">
                  <c:v>541</c:v>
                </c:pt>
                <c:pt idx="447">
                  <c:v>539</c:v>
                </c:pt>
                <c:pt idx="448">
                  <c:v>506</c:v>
                </c:pt>
                <c:pt idx="449">
                  <c:v>495</c:v>
                </c:pt>
                <c:pt idx="450">
                  <c:v>517</c:v>
                </c:pt>
                <c:pt idx="451">
                  <c:v>493</c:v>
                </c:pt>
                <c:pt idx="452">
                  <c:v>488</c:v>
                </c:pt>
                <c:pt idx="453">
                  <c:v>489</c:v>
                </c:pt>
                <c:pt idx="454">
                  <c:v>480</c:v>
                </c:pt>
                <c:pt idx="455">
                  <c:v>492</c:v>
                </c:pt>
                <c:pt idx="456">
                  <c:v>501</c:v>
                </c:pt>
                <c:pt idx="457">
                  <c:v>552</c:v>
                </c:pt>
                <c:pt idx="458">
                  <c:v>563</c:v>
                </c:pt>
                <c:pt idx="459">
                  <c:v>570</c:v>
                </c:pt>
                <c:pt idx="460">
                  <c:v>537</c:v>
                </c:pt>
                <c:pt idx="461">
                  <c:v>588</c:v>
                </c:pt>
                <c:pt idx="462">
                  <c:v>605</c:v>
                </c:pt>
                <c:pt idx="463">
                  <c:v>587</c:v>
                </c:pt>
                <c:pt idx="464">
                  <c:v>573</c:v>
                </c:pt>
                <c:pt idx="465">
                  <c:v>609</c:v>
                </c:pt>
                <c:pt idx="466">
                  <c:v>610</c:v>
                </c:pt>
                <c:pt idx="467">
                  <c:v>607</c:v>
                </c:pt>
                <c:pt idx="468">
                  <c:v>626</c:v>
                </c:pt>
                <c:pt idx="469">
                  <c:v>633</c:v>
                </c:pt>
                <c:pt idx="470">
                  <c:v>632</c:v>
                </c:pt>
                <c:pt idx="471">
                  <c:v>645</c:v>
                </c:pt>
                <c:pt idx="472">
                  <c:v>636</c:v>
                </c:pt>
                <c:pt idx="473">
                  <c:v>637</c:v>
                </c:pt>
                <c:pt idx="474">
                  <c:v>651</c:v>
                </c:pt>
                <c:pt idx="475">
                  <c:v>653</c:v>
                </c:pt>
                <c:pt idx="476">
                  <c:v>622</c:v>
                </c:pt>
                <c:pt idx="477">
                  <c:v>583</c:v>
                </c:pt>
                <c:pt idx="478">
                  <c:v>597</c:v>
                </c:pt>
                <c:pt idx="479">
                  <c:v>599</c:v>
                </c:pt>
                <c:pt idx="480">
                  <c:v>579</c:v>
                </c:pt>
                <c:pt idx="481">
                  <c:v>608</c:v>
                </c:pt>
                <c:pt idx="482">
                  <c:v>602</c:v>
                </c:pt>
                <c:pt idx="483">
                  <c:v>630</c:v>
                </c:pt>
                <c:pt idx="484">
                  <c:v>606</c:v>
                </c:pt>
                <c:pt idx="485">
                  <c:v>593</c:v>
                </c:pt>
                <c:pt idx="486">
                  <c:v>611</c:v>
                </c:pt>
                <c:pt idx="487">
                  <c:v>624</c:v>
                </c:pt>
                <c:pt idx="488">
                  <c:v>620</c:v>
                </c:pt>
                <c:pt idx="489">
                  <c:v>631</c:v>
                </c:pt>
                <c:pt idx="490">
                  <c:v>628</c:v>
                </c:pt>
                <c:pt idx="491">
                  <c:v>652</c:v>
                </c:pt>
                <c:pt idx="492">
                  <c:v>656</c:v>
                </c:pt>
                <c:pt idx="493">
                  <c:v>650</c:v>
                </c:pt>
                <c:pt idx="494">
                  <c:v>590</c:v>
                </c:pt>
                <c:pt idx="495">
                  <c:v>591</c:v>
                </c:pt>
                <c:pt idx="496">
                  <c:v>530</c:v>
                </c:pt>
                <c:pt idx="497">
                  <c:v>518</c:v>
                </c:pt>
                <c:pt idx="498">
                  <c:v>522</c:v>
                </c:pt>
                <c:pt idx="499">
                  <c:v>515</c:v>
                </c:pt>
                <c:pt idx="500">
                  <c:v>505</c:v>
                </c:pt>
                <c:pt idx="501">
                  <c:v>558</c:v>
                </c:pt>
                <c:pt idx="502">
                  <c:v>533</c:v>
                </c:pt>
                <c:pt idx="503">
                  <c:v>538</c:v>
                </c:pt>
                <c:pt idx="504">
                  <c:v>542</c:v>
                </c:pt>
                <c:pt idx="505">
                  <c:v>559</c:v>
                </c:pt>
                <c:pt idx="506">
                  <c:v>589</c:v>
                </c:pt>
                <c:pt idx="507">
                  <c:v>581</c:v>
                </c:pt>
                <c:pt idx="508">
                  <c:v>523</c:v>
                </c:pt>
                <c:pt idx="509">
                  <c:v>525</c:v>
                </c:pt>
                <c:pt idx="510">
                  <c:v>543</c:v>
                </c:pt>
                <c:pt idx="511">
                  <c:v>536</c:v>
                </c:pt>
                <c:pt idx="512">
                  <c:v>544</c:v>
                </c:pt>
                <c:pt idx="513">
                  <c:v>576</c:v>
                </c:pt>
                <c:pt idx="514">
                  <c:v>562</c:v>
                </c:pt>
                <c:pt idx="515">
                  <c:v>572</c:v>
                </c:pt>
                <c:pt idx="516">
                  <c:v>540</c:v>
                </c:pt>
                <c:pt idx="517">
                  <c:v>533</c:v>
                </c:pt>
                <c:pt idx="518">
                  <c:v>527</c:v>
                </c:pt>
                <c:pt idx="519">
                  <c:v>498</c:v>
                </c:pt>
                <c:pt idx="520">
                  <c:v>499</c:v>
                </c:pt>
                <c:pt idx="521">
                  <c:v>485</c:v>
                </c:pt>
                <c:pt idx="522">
                  <c:v>474</c:v>
                </c:pt>
                <c:pt idx="523">
                  <c:v>484</c:v>
                </c:pt>
                <c:pt idx="524">
                  <c:v>494</c:v>
                </c:pt>
                <c:pt idx="525">
                  <c:v>479</c:v>
                </c:pt>
                <c:pt idx="526">
                  <c:v>470</c:v>
                </c:pt>
                <c:pt idx="527">
                  <c:v>476</c:v>
                </c:pt>
                <c:pt idx="528">
                  <c:v>469</c:v>
                </c:pt>
                <c:pt idx="529">
                  <c:v>452</c:v>
                </c:pt>
                <c:pt idx="530">
                  <c:v>451</c:v>
                </c:pt>
                <c:pt idx="531">
                  <c:v>444</c:v>
                </c:pt>
                <c:pt idx="532">
                  <c:v>449</c:v>
                </c:pt>
                <c:pt idx="533">
                  <c:v>463</c:v>
                </c:pt>
                <c:pt idx="534">
                  <c:v>445</c:v>
                </c:pt>
                <c:pt idx="535">
                  <c:v>437</c:v>
                </c:pt>
                <c:pt idx="536">
                  <c:v>438</c:v>
                </c:pt>
                <c:pt idx="537">
                  <c:v>441</c:v>
                </c:pt>
                <c:pt idx="538">
                  <c:v>435</c:v>
                </c:pt>
                <c:pt idx="539">
                  <c:v>439</c:v>
                </c:pt>
                <c:pt idx="540">
                  <c:v>459</c:v>
                </c:pt>
                <c:pt idx="541">
                  <c:v>461</c:v>
                </c:pt>
                <c:pt idx="542">
                  <c:v>462</c:v>
                </c:pt>
                <c:pt idx="543">
                  <c:v>448</c:v>
                </c:pt>
                <c:pt idx="544">
                  <c:v>447</c:v>
                </c:pt>
                <c:pt idx="545">
                  <c:v>431</c:v>
                </c:pt>
                <c:pt idx="546">
                  <c:v>429</c:v>
                </c:pt>
                <c:pt idx="547">
                  <c:v>426</c:v>
                </c:pt>
                <c:pt idx="548">
                  <c:v>419</c:v>
                </c:pt>
                <c:pt idx="549">
                  <c:v>421</c:v>
                </c:pt>
                <c:pt idx="550">
                  <c:v>415</c:v>
                </c:pt>
                <c:pt idx="551">
                  <c:v>398</c:v>
                </c:pt>
                <c:pt idx="552">
                  <c:v>392</c:v>
                </c:pt>
                <c:pt idx="553">
                  <c:v>402</c:v>
                </c:pt>
                <c:pt idx="554">
                  <c:v>414</c:v>
                </c:pt>
                <c:pt idx="555">
                  <c:v>401</c:v>
                </c:pt>
                <c:pt idx="556">
                  <c:v>391</c:v>
                </c:pt>
                <c:pt idx="557">
                  <c:v>382</c:v>
                </c:pt>
                <c:pt idx="558">
                  <c:v>403</c:v>
                </c:pt>
                <c:pt idx="559">
                  <c:v>375</c:v>
                </c:pt>
                <c:pt idx="560">
                  <c:v>373</c:v>
                </c:pt>
                <c:pt idx="561">
                  <c:v>368</c:v>
                </c:pt>
                <c:pt idx="562">
                  <c:v>389</c:v>
                </c:pt>
                <c:pt idx="563">
                  <c:v>394</c:v>
                </c:pt>
                <c:pt idx="564">
                  <c:v>410</c:v>
                </c:pt>
                <c:pt idx="565">
                  <c:v>412</c:v>
                </c:pt>
                <c:pt idx="566">
                  <c:v>416</c:v>
                </c:pt>
                <c:pt idx="567">
                  <c:v>399</c:v>
                </c:pt>
                <c:pt idx="568">
                  <c:v>405</c:v>
                </c:pt>
                <c:pt idx="569">
                  <c:v>407</c:v>
                </c:pt>
                <c:pt idx="570">
                  <c:v>396</c:v>
                </c:pt>
                <c:pt idx="571">
                  <c:v>366</c:v>
                </c:pt>
                <c:pt idx="572">
                  <c:v>378</c:v>
                </c:pt>
                <c:pt idx="573">
                  <c:v>333</c:v>
                </c:pt>
                <c:pt idx="574">
                  <c:v>312</c:v>
                </c:pt>
                <c:pt idx="575">
                  <c:v>311</c:v>
                </c:pt>
                <c:pt idx="576">
                  <c:v>338</c:v>
                </c:pt>
                <c:pt idx="577">
                  <c:v>321</c:v>
                </c:pt>
                <c:pt idx="578">
                  <c:v>305</c:v>
                </c:pt>
                <c:pt idx="579">
                  <c:v>307</c:v>
                </c:pt>
                <c:pt idx="580">
                  <c:v>310</c:v>
                </c:pt>
                <c:pt idx="581">
                  <c:v>355</c:v>
                </c:pt>
                <c:pt idx="582">
                  <c:v>343</c:v>
                </c:pt>
                <c:pt idx="583">
                  <c:v>365</c:v>
                </c:pt>
                <c:pt idx="584">
                  <c:v>345</c:v>
                </c:pt>
                <c:pt idx="585">
                  <c:v>335</c:v>
                </c:pt>
                <c:pt idx="586">
                  <c:v>352</c:v>
                </c:pt>
                <c:pt idx="587">
                  <c:v>325</c:v>
                </c:pt>
                <c:pt idx="588">
                  <c:v>319</c:v>
                </c:pt>
                <c:pt idx="589">
                  <c:v>324</c:v>
                </c:pt>
                <c:pt idx="590">
                  <c:v>332</c:v>
                </c:pt>
                <c:pt idx="591">
                  <c:v>320</c:v>
                </c:pt>
                <c:pt idx="592">
                  <c:v>339</c:v>
                </c:pt>
                <c:pt idx="593">
                  <c:v>340</c:v>
                </c:pt>
                <c:pt idx="594">
                  <c:v>369</c:v>
                </c:pt>
                <c:pt idx="595">
                  <c:v>384</c:v>
                </c:pt>
                <c:pt idx="596">
                  <c:v>386</c:v>
                </c:pt>
                <c:pt idx="597">
                  <c:v>395</c:v>
                </c:pt>
                <c:pt idx="598">
                  <c:v>379</c:v>
                </c:pt>
                <c:pt idx="599">
                  <c:v>363</c:v>
                </c:pt>
                <c:pt idx="600">
                  <c:v>364</c:v>
                </c:pt>
                <c:pt idx="601">
                  <c:v>353</c:v>
                </c:pt>
                <c:pt idx="602">
                  <c:v>349</c:v>
                </c:pt>
                <c:pt idx="603">
                  <c:v>318</c:v>
                </c:pt>
                <c:pt idx="604">
                  <c:v>300</c:v>
                </c:pt>
                <c:pt idx="605">
                  <c:v>301</c:v>
                </c:pt>
                <c:pt idx="606">
                  <c:v>288</c:v>
                </c:pt>
                <c:pt idx="607">
                  <c:v>298</c:v>
                </c:pt>
                <c:pt idx="608">
                  <c:v>299</c:v>
                </c:pt>
                <c:pt idx="609">
                  <c:v>292</c:v>
                </c:pt>
                <c:pt idx="610">
                  <c:v>286</c:v>
                </c:pt>
                <c:pt idx="611">
                  <c:v>275</c:v>
                </c:pt>
                <c:pt idx="612">
                  <c:v>269</c:v>
                </c:pt>
                <c:pt idx="613">
                  <c:v>244</c:v>
                </c:pt>
                <c:pt idx="614">
                  <c:v>233</c:v>
                </c:pt>
                <c:pt idx="615">
                  <c:v>216</c:v>
                </c:pt>
                <c:pt idx="616">
                  <c:v>228</c:v>
                </c:pt>
                <c:pt idx="617">
                  <c:v>198</c:v>
                </c:pt>
                <c:pt idx="618">
                  <c:v>215</c:v>
                </c:pt>
                <c:pt idx="619">
                  <c:v>261</c:v>
                </c:pt>
                <c:pt idx="620">
                  <c:v>237</c:v>
                </c:pt>
                <c:pt idx="621">
                  <c:v>230</c:v>
                </c:pt>
                <c:pt idx="622">
                  <c:v>238</c:v>
                </c:pt>
                <c:pt idx="623">
                  <c:v>200</c:v>
                </c:pt>
                <c:pt idx="624">
                  <c:v>202</c:v>
                </c:pt>
                <c:pt idx="625">
                  <c:v>176</c:v>
                </c:pt>
                <c:pt idx="626">
                  <c:v>179</c:v>
                </c:pt>
                <c:pt idx="627">
                  <c:v>214</c:v>
                </c:pt>
                <c:pt idx="628">
                  <c:v>184</c:v>
                </c:pt>
                <c:pt idx="629">
                  <c:v>240</c:v>
                </c:pt>
                <c:pt idx="630">
                  <c:v>264</c:v>
                </c:pt>
                <c:pt idx="631">
                  <c:v>278</c:v>
                </c:pt>
                <c:pt idx="632">
                  <c:v>259</c:v>
                </c:pt>
                <c:pt idx="633">
                  <c:v>281</c:v>
                </c:pt>
                <c:pt idx="634">
                  <c:v>253</c:v>
                </c:pt>
                <c:pt idx="635">
                  <c:v>249</c:v>
                </c:pt>
                <c:pt idx="636">
                  <c:v>210</c:v>
                </c:pt>
                <c:pt idx="637">
                  <c:v>194</c:v>
                </c:pt>
                <c:pt idx="638">
                  <c:v>178</c:v>
                </c:pt>
                <c:pt idx="639">
                  <c:v>193</c:v>
                </c:pt>
                <c:pt idx="640">
                  <c:v>172</c:v>
                </c:pt>
                <c:pt idx="641">
                  <c:v>168</c:v>
                </c:pt>
                <c:pt idx="642">
                  <c:v>148</c:v>
                </c:pt>
                <c:pt idx="643">
                  <c:v>134</c:v>
                </c:pt>
                <c:pt idx="644">
                  <c:v>141</c:v>
                </c:pt>
                <c:pt idx="645">
                  <c:v>125</c:v>
                </c:pt>
                <c:pt idx="646">
                  <c:v>171</c:v>
                </c:pt>
                <c:pt idx="647">
                  <c:v>161</c:v>
                </c:pt>
                <c:pt idx="648">
                  <c:v>140</c:v>
                </c:pt>
                <c:pt idx="649">
                  <c:v>189</c:v>
                </c:pt>
                <c:pt idx="650">
                  <c:v>201</c:v>
                </c:pt>
                <c:pt idx="651">
                  <c:v>221</c:v>
                </c:pt>
                <c:pt idx="652">
                  <c:v>203</c:v>
                </c:pt>
                <c:pt idx="653">
                  <c:v>151</c:v>
                </c:pt>
                <c:pt idx="654">
                  <c:v>144</c:v>
                </c:pt>
                <c:pt idx="655">
                  <c:v>150</c:v>
                </c:pt>
                <c:pt idx="656">
                  <c:v>152</c:v>
                </c:pt>
                <c:pt idx="657">
                  <c:v>107</c:v>
                </c:pt>
                <c:pt idx="658">
                  <c:v>120</c:v>
                </c:pt>
                <c:pt idx="659">
                  <c:v>118</c:v>
                </c:pt>
                <c:pt idx="660">
                  <c:v>101</c:v>
                </c:pt>
                <c:pt idx="661">
                  <c:v>105</c:v>
                </c:pt>
                <c:pt idx="662">
                  <c:v>138</c:v>
                </c:pt>
                <c:pt idx="663">
                  <c:v>153</c:v>
                </c:pt>
                <c:pt idx="664">
                  <c:v>102</c:v>
                </c:pt>
                <c:pt idx="665">
                  <c:v>108</c:v>
                </c:pt>
                <c:pt idx="666">
                  <c:v>157</c:v>
                </c:pt>
                <c:pt idx="667">
                  <c:v>174</c:v>
                </c:pt>
                <c:pt idx="668">
                  <c:v>206</c:v>
                </c:pt>
                <c:pt idx="669">
                  <c:v>186</c:v>
                </c:pt>
                <c:pt idx="670">
                  <c:v>205</c:v>
                </c:pt>
                <c:pt idx="671">
                  <c:v>192</c:v>
                </c:pt>
                <c:pt idx="672">
                  <c:v>128</c:v>
                </c:pt>
                <c:pt idx="673">
                  <c:v>135</c:v>
                </c:pt>
                <c:pt idx="674">
                  <c:v>122</c:v>
                </c:pt>
                <c:pt idx="675">
                  <c:v>116</c:v>
                </c:pt>
                <c:pt idx="676">
                  <c:v>89</c:v>
                </c:pt>
                <c:pt idx="677">
                  <c:v>98</c:v>
                </c:pt>
                <c:pt idx="678">
                  <c:v>117</c:v>
                </c:pt>
                <c:pt idx="679">
                  <c:v>106</c:v>
                </c:pt>
                <c:pt idx="680">
                  <c:v>142</c:v>
                </c:pt>
                <c:pt idx="681">
                  <c:v>127</c:v>
                </c:pt>
                <c:pt idx="682">
                  <c:v>177</c:v>
                </c:pt>
                <c:pt idx="683">
                  <c:v>181</c:v>
                </c:pt>
                <c:pt idx="684">
                  <c:v>137</c:v>
                </c:pt>
                <c:pt idx="685">
                  <c:v>126</c:v>
                </c:pt>
              </c:numCache>
            </c:numRef>
          </c:xVal>
          <c:yVal>
            <c:numRef>
              <c:f>Data!$P$7:$P$692</c:f>
              <c:numCache>
                <c:ptCount val="686"/>
                <c:pt idx="0">
                  <c:v>336</c:v>
                </c:pt>
                <c:pt idx="1">
                  <c:v>354</c:v>
                </c:pt>
                <c:pt idx="2">
                  <c:v>332</c:v>
                </c:pt>
                <c:pt idx="3">
                  <c:v>286</c:v>
                </c:pt>
                <c:pt idx="4">
                  <c:v>191</c:v>
                </c:pt>
                <c:pt idx="5">
                  <c:v>255</c:v>
                </c:pt>
                <c:pt idx="6">
                  <c:v>249</c:v>
                </c:pt>
                <c:pt idx="7">
                  <c:v>217</c:v>
                </c:pt>
                <c:pt idx="8">
                  <c:v>259</c:v>
                </c:pt>
                <c:pt idx="9">
                  <c:v>337</c:v>
                </c:pt>
                <c:pt idx="10">
                  <c:v>330</c:v>
                </c:pt>
                <c:pt idx="11">
                  <c:v>204</c:v>
                </c:pt>
                <c:pt idx="12">
                  <c:v>253</c:v>
                </c:pt>
                <c:pt idx="13">
                  <c:v>231</c:v>
                </c:pt>
                <c:pt idx="14">
                  <c:v>154</c:v>
                </c:pt>
                <c:pt idx="15">
                  <c:v>175</c:v>
                </c:pt>
                <c:pt idx="16">
                  <c:v>147</c:v>
                </c:pt>
                <c:pt idx="17">
                  <c:v>138</c:v>
                </c:pt>
                <c:pt idx="18">
                  <c:v>127</c:v>
                </c:pt>
                <c:pt idx="19">
                  <c:v>44</c:v>
                </c:pt>
                <c:pt idx="20">
                  <c:v>35</c:v>
                </c:pt>
                <c:pt idx="21">
                  <c:v>53</c:v>
                </c:pt>
                <c:pt idx="22">
                  <c:v>63</c:v>
                </c:pt>
                <c:pt idx="23">
                  <c:v>80</c:v>
                </c:pt>
                <c:pt idx="24">
                  <c:v>42</c:v>
                </c:pt>
                <c:pt idx="25">
                  <c:v>36</c:v>
                </c:pt>
                <c:pt idx="26">
                  <c:v>31</c:v>
                </c:pt>
                <c:pt idx="27">
                  <c:v>33</c:v>
                </c:pt>
                <c:pt idx="28">
                  <c:v>22</c:v>
                </c:pt>
                <c:pt idx="29">
                  <c:v>25</c:v>
                </c:pt>
                <c:pt idx="30">
                  <c:v>32</c:v>
                </c:pt>
                <c:pt idx="31">
                  <c:v>16</c:v>
                </c:pt>
                <c:pt idx="32">
                  <c:v>18</c:v>
                </c:pt>
                <c:pt idx="33">
                  <c:v>23</c:v>
                </c:pt>
                <c:pt idx="34">
                  <c:v>29</c:v>
                </c:pt>
                <c:pt idx="35">
                  <c:v>21</c:v>
                </c:pt>
                <c:pt idx="36">
                  <c:v>30</c:v>
                </c:pt>
                <c:pt idx="37">
                  <c:v>24</c:v>
                </c:pt>
                <c:pt idx="38">
                  <c:v>26</c:v>
                </c:pt>
                <c:pt idx="39">
                  <c:v>5</c:v>
                </c:pt>
                <c:pt idx="40">
                  <c:v>4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8</c:v>
                </c:pt>
                <c:pt idx="45">
                  <c:v>7</c:v>
                </c:pt>
                <c:pt idx="46">
                  <c:v>13</c:v>
                </c:pt>
                <c:pt idx="47">
                  <c:v>12</c:v>
                </c:pt>
                <c:pt idx="48">
                  <c:v>27</c:v>
                </c:pt>
                <c:pt idx="49">
                  <c:v>20</c:v>
                </c:pt>
                <c:pt idx="50">
                  <c:v>14</c:v>
                </c:pt>
                <c:pt idx="51">
                  <c:v>11</c:v>
                </c:pt>
                <c:pt idx="52">
                  <c:v>6</c:v>
                </c:pt>
                <c:pt idx="53">
                  <c:v>10</c:v>
                </c:pt>
                <c:pt idx="54">
                  <c:v>9</c:v>
                </c:pt>
                <c:pt idx="55">
                  <c:v>15</c:v>
                </c:pt>
                <c:pt idx="56">
                  <c:v>19</c:v>
                </c:pt>
                <c:pt idx="57">
                  <c:v>17</c:v>
                </c:pt>
                <c:pt idx="58">
                  <c:v>28</c:v>
                </c:pt>
                <c:pt idx="59">
                  <c:v>37</c:v>
                </c:pt>
                <c:pt idx="60">
                  <c:v>43</c:v>
                </c:pt>
                <c:pt idx="61">
                  <c:v>39</c:v>
                </c:pt>
                <c:pt idx="62">
                  <c:v>50</c:v>
                </c:pt>
                <c:pt idx="63">
                  <c:v>38</c:v>
                </c:pt>
                <c:pt idx="64">
                  <c:v>34</c:v>
                </c:pt>
                <c:pt idx="65">
                  <c:v>49</c:v>
                </c:pt>
                <c:pt idx="66">
                  <c:v>69</c:v>
                </c:pt>
                <c:pt idx="67">
                  <c:v>76</c:v>
                </c:pt>
                <c:pt idx="68">
                  <c:v>81</c:v>
                </c:pt>
                <c:pt idx="69">
                  <c:v>60</c:v>
                </c:pt>
                <c:pt idx="70">
                  <c:v>70</c:v>
                </c:pt>
                <c:pt idx="71">
                  <c:v>51</c:v>
                </c:pt>
                <c:pt idx="72">
                  <c:v>58</c:v>
                </c:pt>
                <c:pt idx="73">
                  <c:v>73</c:v>
                </c:pt>
                <c:pt idx="74">
                  <c:v>116</c:v>
                </c:pt>
                <c:pt idx="75">
                  <c:v>106</c:v>
                </c:pt>
                <c:pt idx="76">
                  <c:v>135</c:v>
                </c:pt>
                <c:pt idx="77">
                  <c:v>120</c:v>
                </c:pt>
                <c:pt idx="78">
                  <c:v>75</c:v>
                </c:pt>
                <c:pt idx="79">
                  <c:v>62</c:v>
                </c:pt>
                <c:pt idx="80">
                  <c:v>77</c:v>
                </c:pt>
                <c:pt idx="81">
                  <c:v>48</c:v>
                </c:pt>
                <c:pt idx="82">
                  <c:v>59</c:v>
                </c:pt>
                <c:pt idx="83">
                  <c:v>46</c:v>
                </c:pt>
                <c:pt idx="84">
                  <c:v>55</c:v>
                </c:pt>
                <c:pt idx="85">
                  <c:v>85</c:v>
                </c:pt>
                <c:pt idx="86">
                  <c:v>119</c:v>
                </c:pt>
                <c:pt idx="87">
                  <c:v>91</c:v>
                </c:pt>
                <c:pt idx="88">
                  <c:v>79</c:v>
                </c:pt>
                <c:pt idx="89">
                  <c:v>87</c:v>
                </c:pt>
                <c:pt idx="90">
                  <c:v>93</c:v>
                </c:pt>
                <c:pt idx="91">
                  <c:v>65</c:v>
                </c:pt>
                <c:pt idx="92">
                  <c:v>68</c:v>
                </c:pt>
                <c:pt idx="93">
                  <c:v>61</c:v>
                </c:pt>
                <c:pt idx="94">
                  <c:v>67</c:v>
                </c:pt>
                <c:pt idx="95">
                  <c:v>94</c:v>
                </c:pt>
                <c:pt idx="96">
                  <c:v>78</c:v>
                </c:pt>
                <c:pt idx="97">
                  <c:v>109</c:v>
                </c:pt>
                <c:pt idx="98">
                  <c:v>107</c:v>
                </c:pt>
                <c:pt idx="99">
                  <c:v>88</c:v>
                </c:pt>
                <c:pt idx="100">
                  <c:v>89</c:v>
                </c:pt>
                <c:pt idx="101">
                  <c:v>90</c:v>
                </c:pt>
                <c:pt idx="102">
                  <c:v>102</c:v>
                </c:pt>
                <c:pt idx="103">
                  <c:v>95</c:v>
                </c:pt>
                <c:pt idx="104">
                  <c:v>121</c:v>
                </c:pt>
                <c:pt idx="105">
                  <c:v>103</c:v>
                </c:pt>
                <c:pt idx="106">
                  <c:v>136</c:v>
                </c:pt>
                <c:pt idx="107">
                  <c:v>112</c:v>
                </c:pt>
                <c:pt idx="108">
                  <c:v>124</c:v>
                </c:pt>
                <c:pt idx="109">
                  <c:v>86</c:v>
                </c:pt>
                <c:pt idx="110">
                  <c:v>96</c:v>
                </c:pt>
                <c:pt idx="111">
                  <c:v>125</c:v>
                </c:pt>
                <c:pt idx="112">
                  <c:v>159</c:v>
                </c:pt>
                <c:pt idx="113">
                  <c:v>203</c:v>
                </c:pt>
                <c:pt idx="114">
                  <c:v>190</c:v>
                </c:pt>
                <c:pt idx="115">
                  <c:v>180</c:v>
                </c:pt>
                <c:pt idx="116">
                  <c:v>172</c:v>
                </c:pt>
                <c:pt idx="117">
                  <c:v>232</c:v>
                </c:pt>
                <c:pt idx="118">
                  <c:v>308</c:v>
                </c:pt>
                <c:pt idx="119">
                  <c:v>309</c:v>
                </c:pt>
                <c:pt idx="120">
                  <c:v>454</c:v>
                </c:pt>
                <c:pt idx="121">
                  <c:v>456</c:v>
                </c:pt>
                <c:pt idx="122">
                  <c:v>481</c:v>
                </c:pt>
                <c:pt idx="123">
                  <c:v>580</c:v>
                </c:pt>
                <c:pt idx="124">
                  <c:v>613</c:v>
                </c:pt>
                <c:pt idx="125">
                  <c:v>515</c:v>
                </c:pt>
                <c:pt idx="126">
                  <c:v>506</c:v>
                </c:pt>
                <c:pt idx="127">
                  <c:v>530</c:v>
                </c:pt>
                <c:pt idx="128">
                  <c:v>498</c:v>
                </c:pt>
                <c:pt idx="129">
                  <c:v>464</c:v>
                </c:pt>
                <c:pt idx="130">
                  <c:v>467</c:v>
                </c:pt>
                <c:pt idx="131">
                  <c:v>451</c:v>
                </c:pt>
                <c:pt idx="132">
                  <c:v>414</c:v>
                </c:pt>
                <c:pt idx="133">
                  <c:v>433</c:v>
                </c:pt>
                <c:pt idx="134">
                  <c:v>417</c:v>
                </c:pt>
                <c:pt idx="135">
                  <c:v>430</c:v>
                </c:pt>
                <c:pt idx="136">
                  <c:v>437</c:v>
                </c:pt>
                <c:pt idx="137">
                  <c:v>388</c:v>
                </c:pt>
                <c:pt idx="138">
                  <c:v>352</c:v>
                </c:pt>
                <c:pt idx="139">
                  <c:v>363</c:v>
                </c:pt>
                <c:pt idx="140">
                  <c:v>361</c:v>
                </c:pt>
                <c:pt idx="141">
                  <c:v>355</c:v>
                </c:pt>
                <c:pt idx="142">
                  <c:v>390</c:v>
                </c:pt>
                <c:pt idx="143">
                  <c:v>406</c:v>
                </c:pt>
                <c:pt idx="144">
                  <c:v>395</c:v>
                </c:pt>
                <c:pt idx="145">
                  <c:v>358</c:v>
                </c:pt>
                <c:pt idx="146">
                  <c:v>366</c:v>
                </c:pt>
                <c:pt idx="147">
                  <c:v>362</c:v>
                </c:pt>
                <c:pt idx="148">
                  <c:v>341</c:v>
                </c:pt>
                <c:pt idx="149">
                  <c:v>326</c:v>
                </c:pt>
                <c:pt idx="150">
                  <c:v>383</c:v>
                </c:pt>
                <c:pt idx="151">
                  <c:v>415</c:v>
                </c:pt>
                <c:pt idx="152">
                  <c:v>427</c:v>
                </c:pt>
                <c:pt idx="153">
                  <c:v>385</c:v>
                </c:pt>
                <c:pt idx="154">
                  <c:v>368</c:v>
                </c:pt>
                <c:pt idx="155">
                  <c:v>344</c:v>
                </c:pt>
                <c:pt idx="156">
                  <c:v>312</c:v>
                </c:pt>
                <c:pt idx="157">
                  <c:v>323</c:v>
                </c:pt>
                <c:pt idx="158">
                  <c:v>315</c:v>
                </c:pt>
                <c:pt idx="159">
                  <c:v>307</c:v>
                </c:pt>
                <c:pt idx="160">
                  <c:v>323</c:v>
                </c:pt>
                <c:pt idx="161">
                  <c:v>269</c:v>
                </c:pt>
                <c:pt idx="162">
                  <c:v>240</c:v>
                </c:pt>
                <c:pt idx="163">
                  <c:v>220</c:v>
                </c:pt>
                <c:pt idx="164">
                  <c:v>221</c:v>
                </c:pt>
                <c:pt idx="165">
                  <c:v>186</c:v>
                </c:pt>
                <c:pt idx="166">
                  <c:v>209</c:v>
                </c:pt>
                <c:pt idx="167">
                  <c:v>237</c:v>
                </c:pt>
                <c:pt idx="168">
                  <c:v>189</c:v>
                </c:pt>
                <c:pt idx="169">
                  <c:v>184</c:v>
                </c:pt>
                <c:pt idx="170">
                  <c:v>219</c:v>
                </c:pt>
                <c:pt idx="171">
                  <c:v>280</c:v>
                </c:pt>
                <c:pt idx="172">
                  <c:v>239</c:v>
                </c:pt>
                <c:pt idx="173">
                  <c:v>228</c:v>
                </c:pt>
                <c:pt idx="174">
                  <c:v>265</c:v>
                </c:pt>
                <c:pt idx="175">
                  <c:v>212</c:v>
                </c:pt>
                <c:pt idx="176">
                  <c:v>149</c:v>
                </c:pt>
                <c:pt idx="177">
                  <c:v>155</c:v>
                </c:pt>
                <c:pt idx="178">
                  <c:v>166</c:v>
                </c:pt>
                <c:pt idx="179">
                  <c:v>201</c:v>
                </c:pt>
                <c:pt idx="180">
                  <c:v>215</c:v>
                </c:pt>
                <c:pt idx="181">
                  <c:v>211</c:v>
                </c:pt>
                <c:pt idx="182">
                  <c:v>263</c:v>
                </c:pt>
                <c:pt idx="183">
                  <c:v>244</c:v>
                </c:pt>
                <c:pt idx="184">
                  <c:v>213</c:v>
                </c:pt>
                <c:pt idx="185">
                  <c:v>179</c:v>
                </c:pt>
                <c:pt idx="186">
                  <c:v>163</c:v>
                </c:pt>
                <c:pt idx="187">
                  <c:v>183</c:v>
                </c:pt>
                <c:pt idx="188">
                  <c:v>169</c:v>
                </c:pt>
                <c:pt idx="189">
                  <c:v>169</c:v>
                </c:pt>
                <c:pt idx="190">
                  <c:v>161</c:v>
                </c:pt>
                <c:pt idx="191">
                  <c:v>145</c:v>
                </c:pt>
                <c:pt idx="192">
                  <c:v>143</c:v>
                </c:pt>
                <c:pt idx="193">
                  <c:v>174</c:v>
                </c:pt>
                <c:pt idx="194">
                  <c:v>162</c:v>
                </c:pt>
                <c:pt idx="195">
                  <c:v>137</c:v>
                </c:pt>
                <c:pt idx="196">
                  <c:v>114</c:v>
                </c:pt>
                <c:pt idx="197">
                  <c:v>132</c:v>
                </c:pt>
                <c:pt idx="198">
                  <c:v>140</c:v>
                </c:pt>
                <c:pt idx="199">
                  <c:v>156</c:v>
                </c:pt>
                <c:pt idx="200">
                  <c:v>164</c:v>
                </c:pt>
                <c:pt idx="201">
                  <c:v>182</c:v>
                </c:pt>
                <c:pt idx="202">
                  <c:v>214</c:v>
                </c:pt>
                <c:pt idx="203">
                  <c:v>197</c:v>
                </c:pt>
                <c:pt idx="204">
                  <c:v>279</c:v>
                </c:pt>
                <c:pt idx="205">
                  <c:v>229</c:v>
                </c:pt>
                <c:pt idx="206">
                  <c:v>261</c:v>
                </c:pt>
                <c:pt idx="207">
                  <c:v>278</c:v>
                </c:pt>
                <c:pt idx="208">
                  <c:v>276</c:v>
                </c:pt>
                <c:pt idx="209">
                  <c:v>251</c:v>
                </c:pt>
                <c:pt idx="210">
                  <c:v>233</c:v>
                </c:pt>
                <c:pt idx="211">
                  <c:v>222</c:v>
                </c:pt>
                <c:pt idx="212">
                  <c:v>303</c:v>
                </c:pt>
                <c:pt idx="213">
                  <c:v>267</c:v>
                </c:pt>
                <c:pt idx="214">
                  <c:v>202</c:v>
                </c:pt>
                <c:pt idx="215">
                  <c:v>207</c:v>
                </c:pt>
                <c:pt idx="216">
                  <c:v>288</c:v>
                </c:pt>
                <c:pt idx="217">
                  <c:v>289</c:v>
                </c:pt>
                <c:pt idx="218">
                  <c:v>294</c:v>
                </c:pt>
                <c:pt idx="219">
                  <c:v>299</c:v>
                </c:pt>
                <c:pt idx="220">
                  <c:v>274</c:v>
                </c:pt>
                <c:pt idx="221">
                  <c:v>216</c:v>
                </c:pt>
                <c:pt idx="222">
                  <c:v>223</c:v>
                </c:pt>
                <c:pt idx="223">
                  <c:v>181</c:v>
                </c:pt>
                <c:pt idx="224">
                  <c:v>178</c:v>
                </c:pt>
                <c:pt idx="225">
                  <c:v>208</c:v>
                </c:pt>
                <c:pt idx="226">
                  <c:v>273</c:v>
                </c:pt>
                <c:pt idx="227">
                  <c:v>193</c:v>
                </c:pt>
                <c:pt idx="228">
                  <c:v>237</c:v>
                </c:pt>
                <c:pt idx="229">
                  <c:v>187</c:v>
                </c:pt>
                <c:pt idx="230">
                  <c:v>141</c:v>
                </c:pt>
                <c:pt idx="231">
                  <c:v>148</c:v>
                </c:pt>
                <c:pt idx="232">
                  <c:v>146</c:v>
                </c:pt>
                <c:pt idx="233">
                  <c:v>151</c:v>
                </c:pt>
                <c:pt idx="234">
                  <c:v>98</c:v>
                </c:pt>
                <c:pt idx="235">
                  <c:v>52</c:v>
                </c:pt>
                <c:pt idx="236">
                  <c:v>82</c:v>
                </c:pt>
                <c:pt idx="237">
                  <c:v>56</c:v>
                </c:pt>
                <c:pt idx="238">
                  <c:v>64</c:v>
                </c:pt>
                <c:pt idx="239">
                  <c:v>57</c:v>
                </c:pt>
                <c:pt idx="240">
                  <c:v>45</c:v>
                </c:pt>
                <c:pt idx="241">
                  <c:v>41</c:v>
                </c:pt>
                <c:pt idx="242">
                  <c:v>71</c:v>
                </c:pt>
                <c:pt idx="243">
                  <c:v>66</c:v>
                </c:pt>
                <c:pt idx="244">
                  <c:v>47</c:v>
                </c:pt>
                <c:pt idx="245">
                  <c:v>54</c:v>
                </c:pt>
                <c:pt idx="246">
                  <c:v>40</c:v>
                </c:pt>
                <c:pt idx="247">
                  <c:v>72</c:v>
                </c:pt>
                <c:pt idx="248">
                  <c:v>74</c:v>
                </c:pt>
                <c:pt idx="249">
                  <c:v>83</c:v>
                </c:pt>
                <c:pt idx="250">
                  <c:v>111</c:v>
                </c:pt>
                <c:pt idx="251">
                  <c:v>100</c:v>
                </c:pt>
                <c:pt idx="252">
                  <c:v>84</c:v>
                </c:pt>
                <c:pt idx="253">
                  <c:v>92</c:v>
                </c:pt>
                <c:pt idx="254">
                  <c:v>99</c:v>
                </c:pt>
                <c:pt idx="255">
                  <c:v>104</c:v>
                </c:pt>
                <c:pt idx="256">
                  <c:v>131</c:v>
                </c:pt>
                <c:pt idx="257">
                  <c:v>122</c:v>
                </c:pt>
                <c:pt idx="258">
                  <c:v>113</c:v>
                </c:pt>
                <c:pt idx="259">
                  <c:v>117</c:v>
                </c:pt>
                <c:pt idx="260">
                  <c:v>129</c:v>
                </c:pt>
                <c:pt idx="261">
                  <c:v>97</c:v>
                </c:pt>
                <c:pt idx="262">
                  <c:v>134</c:v>
                </c:pt>
                <c:pt idx="263">
                  <c:v>133</c:v>
                </c:pt>
                <c:pt idx="264">
                  <c:v>157</c:v>
                </c:pt>
                <c:pt idx="265">
                  <c:v>105</c:v>
                </c:pt>
                <c:pt idx="266">
                  <c:v>126</c:v>
                </c:pt>
                <c:pt idx="267">
                  <c:v>130</c:v>
                </c:pt>
                <c:pt idx="268">
                  <c:v>115</c:v>
                </c:pt>
                <c:pt idx="269">
                  <c:v>144</c:v>
                </c:pt>
                <c:pt idx="270">
                  <c:v>160</c:v>
                </c:pt>
                <c:pt idx="271">
                  <c:v>173</c:v>
                </c:pt>
                <c:pt idx="272">
                  <c:v>171</c:v>
                </c:pt>
                <c:pt idx="273">
                  <c:v>206</c:v>
                </c:pt>
                <c:pt idx="274">
                  <c:v>242</c:v>
                </c:pt>
                <c:pt idx="275">
                  <c:v>192</c:v>
                </c:pt>
                <c:pt idx="276">
                  <c:v>165</c:v>
                </c:pt>
                <c:pt idx="277">
                  <c:v>158</c:v>
                </c:pt>
                <c:pt idx="278">
                  <c:v>177</c:v>
                </c:pt>
                <c:pt idx="279">
                  <c:v>246</c:v>
                </c:pt>
                <c:pt idx="280">
                  <c:v>236</c:v>
                </c:pt>
                <c:pt idx="281">
                  <c:v>142</c:v>
                </c:pt>
                <c:pt idx="282">
                  <c:v>168</c:v>
                </c:pt>
                <c:pt idx="283">
                  <c:v>194</c:v>
                </c:pt>
                <c:pt idx="284">
                  <c:v>150</c:v>
                </c:pt>
                <c:pt idx="285">
                  <c:v>108</c:v>
                </c:pt>
                <c:pt idx="286">
                  <c:v>118</c:v>
                </c:pt>
                <c:pt idx="287">
                  <c:v>110</c:v>
                </c:pt>
                <c:pt idx="288">
                  <c:v>101</c:v>
                </c:pt>
                <c:pt idx="289">
                  <c:v>123</c:v>
                </c:pt>
                <c:pt idx="290">
                  <c:v>152</c:v>
                </c:pt>
                <c:pt idx="291">
                  <c:v>139</c:v>
                </c:pt>
                <c:pt idx="292">
                  <c:v>128</c:v>
                </c:pt>
                <c:pt idx="293">
                  <c:v>153</c:v>
                </c:pt>
                <c:pt idx="294">
                  <c:v>185</c:v>
                </c:pt>
                <c:pt idx="295">
                  <c:v>199</c:v>
                </c:pt>
                <c:pt idx="296">
                  <c:v>205</c:v>
                </c:pt>
                <c:pt idx="297">
                  <c:v>196</c:v>
                </c:pt>
                <c:pt idx="298">
                  <c:v>282</c:v>
                </c:pt>
                <c:pt idx="299">
                  <c:v>285</c:v>
                </c:pt>
                <c:pt idx="300">
                  <c:v>250</c:v>
                </c:pt>
                <c:pt idx="301">
                  <c:v>300</c:v>
                </c:pt>
                <c:pt idx="302">
                  <c:v>313</c:v>
                </c:pt>
                <c:pt idx="303">
                  <c:v>295</c:v>
                </c:pt>
                <c:pt idx="304">
                  <c:v>329</c:v>
                </c:pt>
                <c:pt idx="305">
                  <c:v>304</c:v>
                </c:pt>
                <c:pt idx="306">
                  <c:v>334</c:v>
                </c:pt>
                <c:pt idx="307">
                  <c:v>338</c:v>
                </c:pt>
                <c:pt idx="308">
                  <c:v>287</c:v>
                </c:pt>
                <c:pt idx="309">
                  <c:v>283</c:v>
                </c:pt>
                <c:pt idx="310">
                  <c:v>322</c:v>
                </c:pt>
                <c:pt idx="311">
                  <c:v>345</c:v>
                </c:pt>
                <c:pt idx="312">
                  <c:v>386</c:v>
                </c:pt>
                <c:pt idx="313">
                  <c:v>378</c:v>
                </c:pt>
                <c:pt idx="314">
                  <c:v>412</c:v>
                </c:pt>
                <c:pt idx="315">
                  <c:v>416</c:v>
                </c:pt>
                <c:pt idx="316">
                  <c:v>382</c:v>
                </c:pt>
                <c:pt idx="317">
                  <c:v>387</c:v>
                </c:pt>
                <c:pt idx="318">
                  <c:v>422</c:v>
                </c:pt>
                <c:pt idx="319">
                  <c:v>445</c:v>
                </c:pt>
                <c:pt idx="320">
                  <c:v>434</c:v>
                </c:pt>
                <c:pt idx="321">
                  <c:v>357</c:v>
                </c:pt>
                <c:pt idx="322">
                  <c:v>380</c:v>
                </c:pt>
                <c:pt idx="323">
                  <c:v>424</c:v>
                </c:pt>
                <c:pt idx="324">
                  <c:v>470</c:v>
                </c:pt>
                <c:pt idx="325">
                  <c:v>472</c:v>
                </c:pt>
                <c:pt idx="326">
                  <c:v>497</c:v>
                </c:pt>
                <c:pt idx="327">
                  <c:v>509</c:v>
                </c:pt>
                <c:pt idx="328">
                  <c:v>558</c:v>
                </c:pt>
                <c:pt idx="329">
                  <c:v>532</c:v>
                </c:pt>
                <c:pt idx="330">
                  <c:v>573</c:v>
                </c:pt>
                <c:pt idx="331">
                  <c:v>636</c:v>
                </c:pt>
                <c:pt idx="332">
                  <c:v>666</c:v>
                </c:pt>
                <c:pt idx="333">
                  <c:v>674</c:v>
                </c:pt>
                <c:pt idx="334">
                  <c:v>622</c:v>
                </c:pt>
                <c:pt idx="335">
                  <c:v>623</c:v>
                </c:pt>
                <c:pt idx="336">
                  <c:v>609</c:v>
                </c:pt>
                <c:pt idx="337">
                  <c:v>492</c:v>
                </c:pt>
                <c:pt idx="338">
                  <c:v>499</c:v>
                </c:pt>
                <c:pt idx="339">
                  <c:v>487</c:v>
                </c:pt>
                <c:pt idx="340">
                  <c:v>545</c:v>
                </c:pt>
                <c:pt idx="341">
                  <c:v>594</c:v>
                </c:pt>
                <c:pt idx="342">
                  <c:v>633</c:v>
                </c:pt>
                <c:pt idx="343">
                  <c:v>607</c:v>
                </c:pt>
                <c:pt idx="344">
                  <c:v>560</c:v>
                </c:pt>
                <c:pt idx="345">
                  <c:v>491</c:v>
                </c:pt>
                <c:pt idx="346">
                  <c:v>482</c:v>
                </c:pt>
                <c:pt idx="347">
                  <c:v>496</c:v>
                </c:pt>
                <c:pt idx="348">
                  <c:v>554</c:v>
                </c:pt>
                <c:pt idx="349">
                  <c:v>483</c:v>
                </c:pt>
                <c:pt idx="350">
                  <c:v>469</c:v>
                </c:pt>
                <c:pt idx="351">
                  <c:v>477</c:v>
                </c:pt>
                <c:pt idx="352">
                  <c:v>446</c:v>
                </c:pt>
                <c:pt idx="353">
                  <c:v>460</c:v>
                </c:pt>
                <c:pt idx="354">
                  <c:v>450</c:v>
                </c:pt>
                <c:pt idx="355">
                  <c:v>436</c:v>
                </c:pt>
                <c:pt idx="356">
                  <c:v>459</c:v>
                </c:pt>
                <c:pt idx="357">
                  <c:v>455</c:v>
                </c:pt>
                <c:pt idx="358">
                  <c:v>468</c:v>
                </c:pt>
                <c:pt idx="359">
                  <c:v>495</c:v>
                </c:pt>
                <c:pt idx="360">
                  <c:v>504</c:v>
                </c:pt>
                <c:pt idx="361">
                  <c:v>505</c:v>
                </c:pt>
                <c:pt idx="362">
                  <c:v>596</c:v>
                </c:pt>
                <c:pt idx="363">
                  <c:v>572</c:v>
                </c:pt>
                <c:pt idx="364">
                  <c:v>603</c:v>
                </c:pt>
                <c:pt idx="365">
                  <c:v>571</c:v>
                </c:pt>
                <c:pt idx="366">
                  <c:v>540</c:v>
                </c:pt>
                <c:pt idx="367">
                  <c:v>516</c:v>
                </c:pt>
                <c:pt idx="368">
                  <c:v>526</c:v>
                </c:pt>
                <c:pt idx="369">
                  <c:v>579</c:v>
                </c:pt>
                <c:pt idx="370">
                  <c:v>595</c:v>
                </c:pt>
                <c:pt idx="371">
                  <c:v>578</c:v>
                </c:pt>
                <c:pt idx="372">
                  <c:v>617</c:v>
                </c:pt>
                <c:pt idx="373">
                  <c:v>624</c:v>
                </c:pt>
                <c:pt idx="374">
                  <c:v>646</c:v>
                </c:pt>
                <c:pt idx="375">
                  <c:v>643</c:v>
                </c:pt>
                <c:pt idx="376">
                  <c:v>656</c:v>
                </c:pt>
                <c:pt idx="377">
                  <c:v>676</c:v>
                </c:pt>
                <c:pt idx="378">
                  <c:v>662</c:v>
                </c:pt>
                <c:pt idx="379">
                  <c:v>640</c:v>
                </c:pt>
                <c:pt idx="380">
                  <c:v>675</c:v>
                </c:pt>
                <c:pt idx="381">
                  <c:v>678</c:v>
                </c:pt>
                <c:pt idx="382">
                  <c:v>647</c:v>
                </c:pt>
                <c:pt idx="383">
                  <c:v>669</c:v>
                </c:pt>
                <c:pt idx="384">
                  <c:v>672</c:v>
                </c:pt>
                <c:pt idx="385">
                  <c:v>682</c:v>
                </c:pt>
                <c:pt idx="386">
                  <c:v>685</c:v>
                </c:pt>
                <c:pt idx="387">
                  <c:v>684</c:v>
                </c:pt>
                <c:pt idx="388">
                  <c:v>686</c:v>
                </c:pt>
                <c:pt idx="389">
                  <c:v>681</c:v>
                </c:pt>
                <c:pt idx="390">
                  <c:v>660</c:v>
                </c:pt>
                <c:pt idx="391">
                  <c:v>655</c:v>
                </c:pt>
                <c:pt idx="392">
                  <c:v>611</c:v>
                </c:pt>
                <c:pt idx="393">
                  <c:v>635</c:v>
                </c:pt>
                <c:pt idx="394">
                  <c:v>606</c:v>
                </c:pt>
                <c:pt idx="395">
                  <c:v>591</c:v>
                </c:pt>
                <c:pt idx="396">
                  <c:v>535</c:v>
                </c:pt>
                <c:pt idx="397">
                  <c:v>562</c:v>
                </c:pt>
                <c:pt idx="398">
                  <c:v>547</c:v>
                </c:pt>
                <c:pt idx="399">
                  <c:v>593</c:v>
                </c:pt>
                <c:pt idx="400">
                  <c:v>565</c:v>
                </c:pt>
                <c:pt idx="401">
                  <c:v>583</c:v>
                </c:pt>
                <c:pt idx="402">
                  <c:v>582</c:v>
                </c:pt>
                <c:pt idx="403">
                  <c:v>570</c:v>
                </c:pt>
                <c:pt idx="404">
                  <c:v>576</c:v>
                </c:pt>
                <c:pt idx="405">
                  <c:v>541</c:v>
                </c:pt>
                <c:pt idx="406">
                  <c:v>529</c:v>
                </c:pt>
                <c:pt idx="407">
                  <c:v>502</c:v>
                </c:pt>
                <c:pt idx="408">
                  <c:v>480</c:v>
                </c:pt>
                <c:pt idx="409">
                  <c:v>524</c:v>
                </c:pt>
                <c:pt idx="410">
                  <c:v>536</c:v>
                </c:pt>
                <c:pt idx="411">
                  <c:v>585</c:v>
                </c:pt>
                <c:pt idx="412">
                  <c:v>577</c:v>
                </c:pt>
                <c:pt idx="413">
                  <c:v>575</c:v>
                </c:pt>
                <c:pt idx="414">
                  <c:v>533</c:v>
                </c:pt>
                <c:pt idx="415">
                  <c:v>527</c:v>
                </c:pt>
                <c:pt idx="416">
                  <c:v>552</c:v>
                </c:pt>
                <c:pt idx="417">
                  <c:v>556</c:v>
                </c:pt>
                <c:pt idx="418">
                  <c:v>512</c:v>
                </c:pt>
                <c:pt idx="419">
                  <c:v>465</c:v>
                </c:pt>
                <c:pt idx="420">
                  <c:v>471</c:v>
                </c:pt>
                <c:pt idx="421">
                  <c:v>463</c:v>
                </c:pt>
                <c:pt idx="422">
                  <c:v>503</c:v>
                </c:pt>
                <c:pt idx="423">
                  <c:v>452</c:v>
                </c:pt>
                <c:pt idx="424">
                  <c:v>458</c:v>
                </c:pt>
                <c:pt idx="425">
                  <c:v>461</c:v>
                </c:pt>
                <c:pt idx="426">
                  <c:v>484</c:v>
                </c:pt>
                <c:pt idx="427">
                  <c:v>486</c:v>
                </c:pt>
                <c:pt idx="428">
                  <c:v>511</c:v>
                </c:pt>
                <c:pt idx="429">
                  <c:v>508</c:v>
                </c:pt>
                <c:pt idx="430">
                  <c:v>557</c:v>
                </c:pt>
                <c:pt idx="431">
                  <c:v>528</c:v>
                </c:pt>
                <c:pt idx="432">
                  <c:v>521</c:v>
                </c:pt>
                <c:pt idx="433">
                  <c:v>534</c:v>
                </c:pt>
                <c:pt idx="434">
                  <c:v>568</c:v>
                </c:pt>
                <c:pt idx="435">
                  <c:v>510</c:v>
                </c:pt>
                <c:pt idx="436">
                  <c:v>537</c:v>
                </c:pt>
                <c:pt idx="437">
                  <c:v>564</c:v>
                </c:pt>
                <c:pt idx="438">
                  <c:v>584</c:v>
                </c:pt>
                <c:pt idx="439">
                  <c:v>544</c:v>
                </c:pt>
                <c:pt idx="440">
                  <c:v>549</c:v>
                </c:pt>
                <c:pt idx="441">
                  <c:v>563</c:v>
                </c:pt>
                <c:pt idx="442">
                  <c:v>569</c:v>
                </c:pt>
                <c:pt idx="443">
                  <c:v>598</c:v>
                </c:pt>
                <c:pt idx="444">
                  <c:v>589</c:v>
                </c:pt>
                <c:pt idx="445">
                  <c:v>587</c:v>
                </c:pt>
                <c:pt idx="446">
                  <c:v>513</c:v>
                </c:pt>
                <c:pt idx="447">
                  <c:v>517</c:v>
                </c:pt>
                <c:pt idx="448">
                  <c:v>479</c:v>
                </c:pt>
                <c:pt idx="449">
                  <c:v>485</c:v>
                </c:pt>
                <c:pt idx="450">
                  <c:v>519</c:v>
                </c:pt>
                <c:pt idx="451">
                  <c:v>478</c:v>
                </c:pt>
                <c:pt idx="452">
                  <c:v>475</c:v>
                </c:pt>
                <c:pt idx="453">
                  <c:v>474</c:v>
                </c:pt>
                <c:pt idx="454">
                  <c:v>466</c:v>
                </c:pt>
                <c:pt idx="455">
                  <c:v>489</c:v>
                </c:pt>
                <c:pt idx="456">
                  <c:v>494</c:v>
                </c:pt>
                <c:pt idx="457">
                  <c:v>523</c:v>
                </c:pt>
                <c:pt idx="458">
                  <c:v>566</c:v>
                </c:pt>
                <c:pt idx="459">
                  <c:v>592</c:v>
                </c:pt>
                <c:pt idx="460">
                  <c:v>581</c:v>
                </c:pt>
                <c:pt idx="461">
                  <c:v>627</c:v>
                </c:pt>
                <c:pt idx="462">
                  <c:v>642</c:v>
                </c:pt>
                <c:pt idx="463">
                  <c:v>630</c:v>
                </c:pt>
                <c:pt idx="464">
                  <c:v>628</c:v>
                </c:pt>
                <c:pt idx="465">
                  <c:v>645</c:v>
                </c:pt>
                <c:pt idx="466">
                  <c:v>632</c:v>
                </c:pt>
                <c:pt idx="467">
                  <c:v>629</c:v>
                </c:pt>
                <c:pt idx="468">
                  <c:v>638</c:v>
                </c:pt>
                <c:pt idx="469">
                  <c:v>644</c:v>
                </c:pt>
                <c:pt idx="470">
                  <c:v>648</c:v>
                </c:pt>
                <c:pt idx="471">
                  <c:v>657</c:v>
                </c:pt>
                <c:pt idx="472">
                  <c:v>649</c:v>
                </c:pt>
                <c:pt idx="473">
                  <c:v>661</c:v>
                </c:pt>
                <c:pt idx="474">
                  <c:v>668</c:v>
                </c:pt>
                <c:pt idx="475">
                  <c:v>670</c:v>
                </c:pt>
                <c:pt idx="476">
                  <c:v>652</c:v>
                </c:pt>
                <c:pt idx="477">
                  <c:v>634</c:v>
                </c:pt>
                <c:pt idx="478">
                  <c:v>639</c:v>
                </c:pt>
                <c:pt idx="479">
                  <c:v>650</c:v>
                </c:pt>
                <c:pt idx="480">
                  <c:v>637</c:v>
                </c:pt>
                <c:pt idx="481">
                  <c:v>659</c:v>
                </c:pt>
                <c:pt idx="482">
                  <c:v>651</c:v>
                </c:pt>
                <c:pt idx="483">
                  <c:v>665</c:v>
                </c:pt>
                <c:pt idx="484">
                  <c:v>654</c:v>
                </c:pt>
                <c:pt idx="485">
                  <c:v>653</c:v>
                </c:pt>
                <c:pt idx="486">
                  <c:v>663</c:v>
                </c:pt>
                <c:pt idx="487">
                  <c:v>673</c:v>
                </c:pt>
                <c:pt idx="488">
                  <c:v>667</c:v>
                </c:pt>
                <c:pt idx="489">
                  <c:v>677</c:v>
                </c:pt>
                <c:pt idx="490">
                  <c:v>671</c:v>
                </c:pt>
                <c:pt idx="491">
                  <c:v>679</c:v>
                </c:pt>
                <c:pt idx="492">
                  <c:v>683</c:v>
                </c:pt>
                <c:pt idx="493">
                  <c:v>680</c:v>
                </c:pt>
                <c:pt idx="494">
                  <c:v>664</c:v>
                </c:pt>
                <c:pt idx="495">
                  <c:v>658</c:v>
                </c:pt>
                <c:pt idx="496">
                  <c:v>626</c:v>
                </c:pt>
                <c:pt idx="497">
                  <c:v>621</c:v>
                </c:pt>
                <c:pt idx="498">
                  <c:v>608</c:v>
                </c:pt>
                <c:pt idx="499">
                  <c:v>601</c:v>
                </c:pt>
                <c:pt idx="500">
                  <c:v>539</c:v>
                </c:pt>
                <c:pt idx="501">
                  <c:v>616</c:v>
                </c:pt>
                <c:pt idx="502">
                  <c:v>604</c:v>
                </c:pt>
                <c:pt idx="503">
                  <c:v>614</c:v>
                </c:pt>
                <c:pt idx="504">
                  <c:v>619</c:v>
                </c:pt>
                <c:pt idx="505">
                  <c:v>625</c:v>
                </c:pt>
                <c:pt idx="506">
                  <c:v>641</c:v>
                </c:pt>
                <c:pt idx="507">
                  <c:v>631</c:v>
                </c:pt>
                <c:pt idx="508">
                  <c:v>602</c:v>
                </c:pt>
                <c:pt idx="509">
                  <c:v>612</c:v>
                </c:pt>
                <c:pt idx="510">
                  <c:v>605</c:v>
                </c:pt>
                <c:pt idx="511">
                  <c:v>599</c:v>
                </c:pt>
                <c:pt idx="512">
                  <c:v>600</c:v>
                </c:pt>
                <c:pt idx="513">
                  <c:v>620</c:v>
                </c:pt>
                <c:pt idx="514">
                  <c:v>615</c:v>
                </c:pt>
                <c:pt idx="515">
                  <c:v>618</c:v>
                </c:pt>
                <c:pt idx="516">
                  <c:v>586</c:v>
                </c:pt>
                <c:pt idx="517">
                  <c:v>574</c:v>
                </c:pt>
                <c:pt idx="518">
                  <c:v>610</c:v>
                </c:pt>
                <c:pt idx="519">
                  <c:v>588</c:v>
                </c:pt>
                <c:pt idx="520">
                  <c:v>590</c:v>
                </c:pt>
                <c:pt idx="521">
                  <c:v>553</c:v>
                </c:pt>
                <c:pt idx="522">
                  <c:v>543</c:v>
                </c:pt>
                <c:pt idx="523">
                  <c:v>567</c:v>
                </c:pt>
                <c:pt idx="524">
                  <c:v>597</c:v>
                </c:pt>
                <c:pt idx="525">
                  <c:v>559</c:v>
                </c:pt>
                <c:pt idx="526">
                  <c:v>546</c:v>
                </c:pt>
                <c:pt idx="527">
                  <c:v>555</c:v>
                </c:pt>
                <c:pt idx="528">
                  <c:v>561</c:v>
                </c:pt>
                <c:pt idx="529">
                  <c:v>525</c:v>
                </c:pt>
                <c:pt idx="530">
                  <c:v>538</c:v>
                </c:pt>
                <c:pt idx="531">
                  <c:v>522</c:v>
                </c:pt>
                <c:pt idx="532">
                  <c:v>531</c:v>
                </c:pt>
                <c:pt idx="533">
                  <c:v>551</c:v>
                </c:pt>
                <c:pt idx="534">
                  <c:v>514</c:v>
                </c:pt>
                <c:pt idx="535">
                  <c:v>488</c:v>
                </c:pt>
                <c:pt idx="536">
                  <c:v>500</c:v>
                </c:pt>
                <c:pt idx="537">
                  <c:v>507</c:v>
                </c:pt>
                <c:pt idx="538">
                  <c:v>490</c:v>
                </c:pt>
                <c:pt idx="539">
                  <c:v>501</c:v>
                </c:pt>
                <c:pt idx="540">
                  <c:v>548</c:v>
                </c:pt>
                <c:pt idx="541">
                  <c:v>550</c:v>
                </c:pt>
                <c:pt idx="542">
                  <c:v>542</c:v>
                </c:pt>
                <c:pt idx="543">
                  <c:v>520</c:v>
                </c:pt>
                <c:pt idx="544">
                  <c:v>518</c:v>
                </c:pt>
                <c:pt idx="545">
                  <c:v>476</c:v>
                </c:pt>
                <c:pt idx="546">
                  <c:v>473</c:v>
                </c:pt>
                <c:pt idx="547">
                  <c:v>493</c:v>
                </c:pt>
                <c:pt idx="548">
                  <c:v>462</c:v>
                </c:pt>
                <c:pt idx="549">
                  <c:v>457</c:v>
                </c:pt>
                <c:pt idx="550">
                  <c:v>453</c:v>
                </c:pt>
                <c:pt idx="551">
                  <c:v>441</c:v>
                </c:pt>
                <c:pt idx="552">
                  <c:v>439</c:v>
                </c:pt>
                <c:pt idx="553">
                  <c:v>431</c:v>
                </c:pt>
                <c:pt idx="554">
                  <c:v>449</c:v>
                </c:pt>
                <c:pt idx="555">
                  <c:v>435</c:v>
                </c:pt>
                <c:pt idx="556">
                  <c:v>403</c:v>
                </c:pt>
                <c:pt idx="557">
                  <c:v>398</c:v>
                </c:pt>
                <c:pt idx="558">
                  <c:v>419</c:v>
                </c:pt>
                <c:pt idx="559">
                  <c:v>371</c:v>
                </c:pt>
                <c:pt idx="560">
                  <c:v>369</c:v>
                </c:pt>
                <c:pt idx="561">
                  <c:v>376</c:v>
                </c:pt>
                <c:pt idx="562">
                  <c:v>404</c:v>
                </c:pt>
                <c:pt idx="563">
                  <c:v>396</c:v>
                </c:pt>
                <c:pt idx="564">
                  <c:v>428</c:v>
                </c:pt>
                <c:pt idx="565">
                  <c:v>421</c:v>
                </c:pt>
                <c:pt idx="566">
                  <c:v>444</c:v>
                </c:pt>
                <c:pt idx="567">
                  <c:v>426</c:v>
                </c:pt>
                <c:pt idx="568">
                  <c:v>447</c:v>
                </c:pt>
                <c:pt idx="569">
                  <c:v>448</c:v>
                </c:pt>
                <c:pt idx="570">
                  <c:v>440</c:v>
                </c:pt>
                <c:pt idx="571">
                  <c:v>410</c:v>
                </c:pt>
                <c:pt idx="572">
                  <c:v>429</c:v>
                </c:pt>
                <c:pt idx="573">
                  <c:v>393</c:v>
                </c:pt>
                <c:pt idx="574">
                  <c:v>391</c:v>
                </c:pt>
                <c:pt idx="575">
                  <c:v>408</c:v>
                </c:pt>
                <c:pt idx="576">
                  <c:v>443</c:v>
                </c:pt>
                <c:pt idx="577">
                  <c:v>418</c:v>
                </c:pt>
                <c:pt idx="578">
                  <c:v>405</c:v>
                </c:pt>
                <c:pt idx="579">
                  <c:v>411</c:v>
                </c:pt>
                <c:pt idx="580">
                  <c:v>425</c:v>
                </c:pt>
                <c:pt idx="581">
                  <c:v>438</c:v>
                </c:pt>
                <c:pt idx="582">
                  <c:v>401</c:v>
                </c:pt>
                <c:pt idx="583">
                  <c:v>423</c:v>
                </c:pt>
                <c:pt idx="584">
                  <c:v>407</c:v>
                </c:pt>
                <c:pt idx="585">
                  <c:v>399</c:v>
                </c:pt>
                <c:pt idx="586">
                  <c:v>420</c:v>
                </c:pt>
                <c:pt idx="587">
                  <c:v>377</c:v>
                </c:pt>
                <c:pt idx="588">
                  <c:v>384</c:v>
                </c:pt>
                <c:pt idx="589">
                  <c:v>394</c:v>
                </c:pt>
                <c:pt idx="590">
                  <c:v>397</c:v>
                </c:pt>
                <c:pt idx="591">
                  <c:v>389</c:v>
                </c:pt>
                <c:pt idx="592">
                  <c:v>409</c:v>
                </c:pt>
                <c:pt idx="593">
                  <c:v>402</c:v>
                </c:pt>
                <c:pt idx="594">
                  <c:v>442</c:v>
                </c:pt>
                <c:pt idx="595">
                  <c:v>432</c:v>
                </c:pt>
                <c:pt idx="596">
                  <c:v>413</c:v>
                </c:pt>
                <c:pt idx="597">
                  <c:v>400</c:v>
                </c:pt>
                <c:pt idx="598">
                  <c:v>392</c:v>
                </c:pt>
                <c:pt idx="599">
                  <c:v>375</c:v>
                </c:pt>
                <c:pt idx="600">
                  <c:v>381</c:v>
                </c:pt>
                <c:pt idx="601">
                  <c:v>374</c:v>
                </c:pt>
                <c:pt idx="602">
                  <c:v>370</c:v>
                </c:pt>
                <c:pt idx="603">
                  <c:v>351</c:v>
                </c:pt>
                <c:pt idx="604">
                  <c:v>346</c:v>
                </c:pt>
                <c:pt idx="605">
                  <c:v>353</c:v>
                </c:pt>
                <c:pt idx="606">
                  <c:v>348</c:v>
                </c:pt>
                <c:pt idx="607">
                  <c:v>360</c:v>
                </c:pt>
                <c:pt idx="608">
                  <c:v>372</c:v>
                </c:pt>
                <c:pt idx="609">
                  <c:v>365</c:v>
                </c:pt>
                <c:pt idx="610">
                  <c:v>367</c:v>
                </c:pt>
                <c:pt idx="611">
                  <c:v>359</c:v>
                </c:pt>
                <c:pt idx="612">
                  <c:v>350</c:v>
                </c:pt>
                <c:pt idx="613">
                  <c:v>328</c:v>
                </c:pt>
                <c:pt idx="614">
                  <c:v>320</c:v>
                </c:pt>
                <c:pt idx="615">
                  <c:v>314</c:v>
                </c:pt>
                <c:pt idx="616">
                  <c:v>333</c:v>
                </c:pt>
                <c:pt idx="617">
                  <c:v>316</c:v>
                </c:pt>
                <c:pt idx="618">
                  <c:v>331</c:v>
                </c:pt>
                <c:pt idx="619">
                  <c:v>349</c:v>
                </c:pt>
                <c:pt idx="620">
                  <c:v>342</c:v>
                </c:pt>
                <c:pt idx="621">
                  <c:v>339</c:v>
                </c:pt>
                <c:pt idx="622">
                  <c:v>343</c:v>
                </c:pt>
                <c:pt idx="623">
                  <c:v>321</c:v>
                </c:pt>
                <c:pt idx="624">
                  <c:v>325</c:v>
                </c:pt>
                <c:pt idx="625">
                  <c:v>292</c:v>
                </c:pt>
                <c:pt idx="626">
                  <c:v>296</c:v>
                </c:pt>
                <c:pt idx="627">
                  <c:v>327</c:v>
                </c:pt>
                <c:pt idx="628">
                  <c:v>318</c:v>
                </c:pt>
                <c:pt idx="629">
                  <c:v>347</c:v>
                </c:pt>
                <c:pt idx="630">
                  <c:v>364</c:v>
                </c:pt>
                <c:pt idx="631">
                  <c:v>373</c:v>
                </c:pt>
                <c:pt idx="632">
                  <c:v>356</c:v>
                </c:pt>
                <c:pt idx="633">
                  <c:v>379</c:v>
                </c:pt>
                <c:pt idx="634">
                  <c:v>340</c:v>
                </c:pt>
                <c:pt idx="635">
                  <c:v>335</c:v>
                </c:pt>
                <c:pt idx="636">
                  <c:v>319</c:v>
                </c:pt>
                <c:pt idx="637">
                  <c:v>311</c:v>
                </c:pt>
                <c:pt idx="638">
                  <c:v>293</c:v>
                </c:pt>
                <c:pt idx="639">
                  <c:v>297</c:v>
                </c:pt>
                <c:pt idx="640">
                  <c:v>290</c:v>
                </c:pt>
                <c:pt idx="641">
                  <c:v>291</c:v>
                </c:pt>
                <c:pt idx="642">
                  <c:v>264</c:v>
                </c:pt>
                <c:pt idx="643">
                  <c:v>243</c:v>
                </c:pt>
                <c:pt idx="644">
                  <c:v>247</c:v>
                </c:pt>
                <c:pt idx="645">
                  <c:v>252</c:v>
                </c:pt>
                <c:pt idx="646">
                  <c:v>277</c:v>
                </c:pt>
                <c:pt idx="647">
                  <c:v>258</c:v>
                </c:pt>
                <c:pt idx="648">
                  <c:v>272</c:v>
                </c:pt>
                <c:pt idx="649">
                  <c:v>310</c:v>
                </c:pt>
                <c:pt idx="650">
                  <c:v>305</c:v>
                </c:pt>
                <c:pt idx="651">
                  <c:v>317</c:v>
                </c:pt>
                <c:pt idx="652">
                  <c:v>306</c:v>
                </c:pt>
                <c:pt idx="653">
                  <c:v>270</c:v>
                </c:pt>
                <c:pt idx="654">
                  <c:v>260</c:v>
                </c:pt>
                <c:pt idx="655">
                  <c:v>254</c:v>
                </c:pt>
                <c:pt idx="656">
                  <c:v>248</c:v>
                </c:pt>
                <c:pt idx="657">
                  <c:v>225</c:v>
                </c:pt>
                <c:pt idx="658">
                  <c:v>234</c:v>
                </c:pt>
                <c:pt idx="659">
                  <c:v>241</c:v>
                </c:pt>
                <c:pt idx="660">
                  <c:v>226</c:v>
                </c:pt>
                <c:pt idx="661">
                  <c:v>245</c:v>
                </c:pt>
                <c:pt idx="662">
                  <c:v>268</c:v>
                </c:pt>
                <c:pt idx="663">
                  <c:v>275</c:v>
                </c:pt>
                <c:pt idx="664">
                  <c:v>230</c:v>
                </c:pt>
                <c:pt idx="665">
                  <c:v>235</c:v>
                </c:pt>
                <c:pt idx="666">
                  <c:v>262</c:v>
                </c:pt>
                <c:pt idx="667">
                  <c:v>281</c:v>
                </c:pt>
                <c:pt idx="668">
                  <c:v>301</c:v>
                </c:pt>
                <c:pt idx="669">
                  <c:v>284</c:v>
                </c:pt>
                <c:pt idx="670">
                  <c:v>302</c:v>
                </c:pt>
                <c:pt idx="671">
                  <c:v>298</c:v>
                </c:pt>
                <c:pt idx="672">
                  <c:v>271</c:v>
                </c:pt>
                <c:pt idx="673">
                  <c:v>266</c:v>
                </c:pt>
                <c:pt idx="674">
                  <c:v>257</c:v>
                </c:pt>
                <c:pt idx="675">
                  <c:v>256</c:v>
                </c:pt>
                <c:pt idx="676">
                  <c:v>210</c:v>
                </c:pt>
                <c:pt idx="677">
                  <c:v>227</c:v>
                </c:pt>
                <c:pt idx="678">
                  <c:v>218</c:v>
                </c:pt>
                <c:pt idx="679">
                  <c:v>195</c:v>
                </c:pt>
                <c:pt idx="680">
                  <c:v>224</c:v>
                </c:pt>
                <c:pt idx="681">
                  <c:v>188</c:v>
                </c:pt>
                <c:pt idx="682">
                  <c:v>198</c:v>
                </c:pt>
                <c:pt idx="683">
                  <c:v>200</c:v>
                </c:pt>
                <c:pt idx="684">
                  <c:v>176</c:v>
                </c:pt>
                <c:pt idx="685">
                  <c:v>167</c:v>
                </c:pt>
              </c:numCache>
            </c:numRef>
          </c:yVal>
          <c:smooth val="0"/>
        </c:ser>
        <c:axId val="7026928"/>
        <c:axId val="63242353"/>
      </c:scatterChart>
      <c:valAx>
        <c:axId val="70269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42353"/>
        <c:crosses val="autoZero"/>
        <c:crossBetween val="midCat"/>
        <c:dispUnits/>
      </c:valAx>
      <c:valAx>
        <c:axId val="63242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26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0.0035</cdr:y>
    </cdr:from>
    <cdr:to>
      <cdr:x>0.54175</cdr:x>
      <cdr:y>0.06575</cdr:y>
    </cdr:to>
    <cdr:sp textlink="Data!$AB$1">
      <cdr:nvSpPr>
        <cdr:cNvPr id="1" name="TextBox 1"/>
        <cdr:cNvSpPr txBox="1">
          <a:spLocks noChangeArrowheads="1"/>
        </cdr:cNvSpPr>
      </cdr:nvSpPr>
      <cdr:spPr>
        <a:xfrm>
          <a:off x="95250" y="9525"/>
          <a:ext cx="1962150" cy="171450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64896b0-07c5-4f6a-9bed-1c774bbd1b89}" type="TxLink">
            <a:rPr lang="en-US" cap="none" sz="800" b="0" i="0" u="none" baseline="0">
              <a:latin typeface="Arial"/>
              <a:ea typeface="Arial"/>
              <a:cs typeface="Arial"/>
            </a:rPr>
            <a:t>Spearman Rank Correlation = 90%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0.88175</cdr:y>
    </cdr:from>
    <cdr:to>
      <cdr:x>0.96</cdr:x>
      <cdr:y>0.97025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1895475"/>
          <a:ext cx="1638300" cy="190500"/>
        </a:xfrm>
        <a:prstGeom prst="rect">
          <a:avLst/>
        </a:prstGeom>
        <a:solidFill>
          <a:srgbClr val="FFFFFF"/>
        </a:solidFill>
        <a:ln w="0" cmpd="sng">
          <a:solidFill>
            <a:srgbClr val="3366FF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Correlation between Returns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0.6495</cdr:x>
      <cdr:y>0.76</cdr:y>
    </cdr:from>
    <cdr:to>
      <cdr:x>0.9635</cdr:x>
      <cdr:y>0.83825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1657350"/>
          <a:ext cx="1333500" cy="171450"/>
        </a:xfrm>
        <a:prstGeom prst="rect">
          <a:avLst/>
        </a:prstGeom>
        <a:solidFill>
          <a:srgbClr val="FFFFFF"/>
        </a:solidFill>
        <a:ln w="0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Correlation between Ranks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4</xdr:row>
      <xdr:rowOff>142875</xdr:rowOff>
    </xdr:from>
    <xdr:to>
      <xdr:col>25</xdr:col>
      <xdr:colOff>762000</xdr:colOff>
      <xdr:row>21</xdr:row>
      <xdr:rowOff>123825</xdr:rowOff>
    </xdr:to>
    <xdr:graphicFrame>
      <xdr:nvGraphicFramePr>
        <xdr:cNvPr id="1" name="Chart 44"/>
        <xdr:cNvGraphicFramePr/>
      </xdr:nvGraphicFramePr>
      <xdr:xfrm>
        <a:off x="13344525" y="828675"/>
        <a:ext cx="3800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23</xdr:col>
      <xdr:colOff>561975</xdr:colOff>
      <xdr:row>26</xdr:row>
      <xdr:rowOff>47625</xdr:rowOff>
    </xdr:from>
    <xdr:to>
      <xdr:col>24</xdr:col>
      <xdr:colOff>95250</xdr:colOff>
      <xdr:row>26</xdr:row>
      <xdr:rowOff>190500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25775" y="4419600"/>
          <a:ext cx="1428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390525</xdr:colOff>
      <xdr:row>19</xdr:row>
      <xdr:rowOff>66675</xdr:rowOff>
    </xdr:from>
    <xdr:to>
      <xdr:col>18</xdr:col>
      <xdr:colOff>314325</xdr:colOff>
      <xdr:row>31</xdr:row>
      <xdr:rowOff>104775</xdr:rowOff>
    </xdr:to>
    <xdr:graphicFrame>
      <xdr:nvGraphicFramePr>
        <xdr:cNvPr id="3" name="Chart 47"/>
        <xdr:cNvGraphicFramePr/>
      </xdr:nvGraphicFramePr>
      <xdr:xfrm>
        <a:off x="8353425" y="3200400"/>
        <a:ext cx="42481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6</xdr:row>
      <xdr:rowOff>0</xdr:rowOff>
    </xdr:from>
    <xdr:to>
      <xdr:col>18</xdr:col>
      <xdr:colOff>314325</xdr:colOff>
      <xdr:row>19</xdr:row>
      <xdr:rowOff>76200</xdr:rowOff>
    </xdr:to>
    <xdr:graphicFrame>
      <xdr:nvGraphicFramePr>
        <xdr:cNvPr id="4" name="Chart 48"/>
        <xdr:cNvGraphicFramePr/>
      </xdr:nvGraphicFramePr>
      <xdr:xfrm>
        <a:off x="8353425" y="1019175"/>
        <a:ext cx="424815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"/>
      <sheetName val="mape"/>
      <sheetName val="ad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256"/>
  <sheetViews>
    <sheetView tabSelected="1" workbookViewId="0" topLeftCell="L1">
      <selection activeCell="V30" sqref="V30"/>
    </sheetView>
  </sheetViews>
  <sheetFormatPr defaultColWidth="9.140625" defaultRowHeight="12.75"/>
  <cols>
    <col min="1" max="1" width="9.28125" style="0" customWidth="1"/>
    <col min="2" max="2" width="12.8515625" style="0" customWidth="1"/>
    <col min="3" max="3" width="38.00390625" style="3" customWidth="1"/>
    <col min="4" max="4" width="6.8515625" style="4" customWidth="1"/>
    <col min="5" max="5" width="8.28125" style="4" customWidth="1"/>
    <col min="6" max="6" width="7.7109375" style="4" customWidth="1"/>
    <col min="7" max="7" width="6.8515625" style="4" customWidth="1"/>
    <col min="8" max="8" width="7.8515625" style="5" customWidth="1"/>
    <col min="10" max="10" width="7.140625" style="6" customWidth="1"/>
    <col min="11" max="11" width="5.421875" style="0" customWidth="1"/>
    <col min="12" max="12" width="8.28125" style="25" customWidth="1"/>
    <col min="13" max="13" width="9.00390625" style="25" customWidth="1"/>
    <col min="14" max="14" width="8.8515625" style="0" customWidth="1"/>
    <col min="15" max="15" width="9.421875" style="0" customWidth="1"/>
    <col min="16" max="16" width="8.8515625" style="24" customWidth="1"/>
    <col min="17" max="17" width="10.57421875" style="24" customWidth="1"/>
    <col min="18" max="18" width="9.8515625" style="0" customWidth="1"/>
    <col min="19" max="19" width="10.140625" style="0" customWidth="1"/>
    <col min="20" max="20" width="5.57421875" style="0" customWidth="1"/>
    <col min="26" max="26" width="11.7109375" style="0" customWidth="1"/>
    <col min="28" max="28" width="9.140625" style="68" customWidth="1"/>
  </cols>
  <sheetData>
    <row r="1" spans="9:30" s="1" customFormat="1" ht="13.5" customHeight="1" thickBot="1" thickTop="1">
      <c r="I1" s="9">
        <f>COUNT(G8:G2000)</f>
        <v>1249</v>
      </c>
      <c r="J1" s="2"/>
      <c r="L1" s="101"/>
      <c r="M1" s="101"/>
      <c r="O1" s="79"/>
      <c r="P1" s="80"/>
      <c r="Q1" s="81" t="s">
        <v>1</v>
      </c>
      <c r="R1" s="82">
        <f>PEARSON(P7:P1000,Q7:Q1000)</f>
        <v>0.9018852090454867</v>
      </c>
      <c r="AB1" s="91" t="str">
        <f>TEXT(Q1,"")&amp;TEXT(R1,"0%")</f>
        <v>Spearman Rank Correlation = 90%</v>
      </c>
      <c r="AC1" s="70"/>
      <c r="AD1" s="70"/>
    </row>
    <row r="2" spans="1:29" s="1" customFormat="1" ht="13.5" customHeight="1" thickBot="1">
      <c r="A2" s="98" t="s">
        <v>30</v>
      </c>
      <c r="B2" s="50">
        <f>B3-5*365-1</f>
        <v>36963</v>
      </c>
      <c r="C2" s="70"/>
      <c r="D2" s="70"/>
      <c r="E2" s="70"/>
      <c r="G2" s="17" t="s">
        <v>24</v>
      </c>
      <c r="H2" s="18">
        <f>INDEX(C8:C1430,MATCH(I2,F8:F1430,0))</f>
        <v>37539</v>
      </c>
      <c r="I2" s="19">
        <f>MIN(F8:F1430)</f>
        <v>1108.49</v>
      </c>
      <c r="J2" s="2"/>
      <c r="L2" s="101"/>
      <c r="M2" s="101"/>
      <c r="O2" s="83"/>
      <c r="P2" s="84"/>
      <c r="Q2" s="85" t="s">
        <v>2</v>
      </c>
      <c r="R2" s="86">
        <f>PEARSON(L7:L1000,M7:M1000)</f>
        <v>0.940152391671393</v>
      </c>
      <c r="AB2" s="77">
        <f>MAX(N7:N1000)</f>
        <v>0.19510066406661752</v>
      </c>
      <c r="AC2" s="77">
        <f>MAX(O7:O1000)</f>
        <v>0.26424001355020943</v>
      </c>
    </row>
    <row r="3" spans="1:29" s="1" customFormat="1" ht="13.5" customHeight="1" thickBot="1" thickTop="1">
      <c r="A3" s="26" t="s">
        <v>31</v>
      </c>
      <c r="B3" s="99">
        <f ca="1">TODAY()</f>
        <v>38789</v>
      </c>
      <c r="C3" s="70"/>
      <c r="D3" s="71" t="s">
        <v>26</v>
      </c>
      <c r="E3" s="72" t="s">
        <v>28</v>
      </c>
      <c r="G3" s="20" t="s">
        <v>25</v>
      </c>
      <c r="H3" s="21">
        <f>INDEX(C8:C1430,MATCH(I3,E8:E1430,0))</f>
        <v>38728</v>
      </c>
      <c r="I3" s="22">
        <f>MAX(E8:E1430)</f>
        <v>2332.92</v>
      </c>
      <c r="J3" s="2"/>
      <c r="L3" s="101"/>
      <c r="M3" s="101"/>
      <c r="N3"/>
      <c r="O3" s="87"/>
      <c r="P3" s="88"/>
      <c r="Q3" s="89" t="s">
        <v>3</v>
      </c>
      <c r="R3" s="90">
        <f>PEARSON(AB8:AB1000,AC8:AC1000)</f>
        <v>0.8254139475404684</v>
      </c>
      <c r="T3"/>
      <c r="AB3" s="77">
        <f>MIN(N7:N1000)</f>
        <v>-0.23197322652050167</v>
      </c>
      <c r="AC3" s="77">
        <f>MIN(O7:O1000)</f>
        <v>-0.39127322795495656</v>
      </c>
    </row>
    <row r="4" spans="1:29" s="1" customFormat="1" ht="13.5" customHeight="1" thickTop="1">
      <c r="A4" s="51" t="s">
        <v>7</v>
      </c>
      <c r="B4" s="52" t="s">
        <v>9</v>
      </c>
      <c r="C4" s="73"/>
      <c r="D4" s="74"/>
      <c r="E4" s="75"/>
      <c r="F4" s="53"/>
      <c r="G4" s="54"/>
      <c r="H4" s="55"/>
      <c r="I4" s="56"/>
      <c r="J4" s="2"/>
      <c r="L4" s="101"/>
      <c r="M4" s="101"/>
      <c r="N4" s="78"/>
      <c r="O4" s="78"/>
      <c r="P4" s="23"/>
      <c r="Q4" s="23"/>
      <c r="AB4" s="77">
        <f>ROUNDUP(MAX(AB2:AC2),2)</f>
        <v>0.27</v>
      </c>
      <c r="AC4" s="77">
        <f>ROUNDDOWN(MIN(AB3:AC3),2)</f>
        <v>-0.39</v>
      </c>
    </row>
    <row r="5" spans="1:28" s="1" customFormat="1" ht="12" customHeight="1" thickBot="1">
      <c r="A5" s="2"/>
      <c r="B5" s="10" t="s">
        <v>17</v>
      </c>
      <c r="C5" s="11" t="s">
        <v>0</v>
      </c>
      <c r="D5" s="12"/>
      <c r="E5" s="13"/>
      <c r="F5" s="13"/>
      <c r="G5" s="13"/>
      <c r="H5" s="13"/>
      <c r="I5" s="63"/>
      <c r="J5" s="2"/>
      <c r="L5" s="101"/>
      <c r="M5" s="102"/>
      <c r="N5" s="42" t="s">
        <v>4</v>
      </c>
      <c r="O5" s="62" t="s">
        <v>5</v>
      </c>
      <c r="P5" s="76" t="s">
        <v>8</v>
      </c>
      <c r="Q5" s="58"/>
      <c r="R5" s="60" t="s">
        <v>11</v>
      </c>
      <c r="S5" s="60"/>
      <c r="AB5" s="67"/>
    </row>
    <row r="6" spans="1:29" ht="14.25" thickBot="1" thickTop="1">
      <c r="A6" s="6"/>
      <c r="C6" s="2"/>
      <c r="D6" s="2"/>
      <c r="E6" s="2"/>
      <c r="F6" s="2"/>
      <c r="G6" s="44"/>
      <c r="H6" s="45"/>
      <c r="I6" s="63"/>
      <c r="L6" s="65" t="str">
        <f>TEXT(N6,"")</f>
        <v>^DJI</v>
      </c>
      <c r="M6" s="65" t="str">
        <f>TEXT(O6,"")</f>
        <v>^IXIC</v>
      </c>
      <c r="N6" s="40" t="s">
        <v>10</v>
      </c>
      <c r="O6" s="41" t="s">
        <v>9</v>
      </c>
      <c r="P6" s="66" t="str">
        <f>TEXT(N6,"")&amp;"-rank"</f>
        <v>^DJI-rank</v>
      </c>
      <c r="Q6" s="66" t="str">
        <f>TEXT(O6,"")&amp;"-rank"</f>
        <v>^IXIC-rank</v>
      </c>
      <c r="R6" s="49" t="str">
        <f>TEXT(N6,"")&amp;" date"</f>
        <v>^DJI date</v>
      </c>
      <c r="S6" s="49" t="str">
        <f>TEXT(O6,"")&amp;" date"</f>
        <v>^IXIC date</v>
      </c>
      <c r="T6" s="1"/>
      <c r="U6" s="1"/>
      <c r="V6" s="1"/>
      <c r="W6" s="1"/>
      <c r="X6" s="1"/>
      <c r="Y6" s="1"/>
      <c r="Z6" s="1"/>
      <c r="AA6" s="1"/>
      <c r="AB6" s="69" t="s">
        <v>6</v>
      </c>
      <c r="AC6" s="69" t="s">
        <v>6</v>
      </c>
    </row>
    <row r="7" spans="1:29" ht="13.5" thickTop="1">
      <c r="A7" s="8" t="s">
        <v>27</v>
      </c>
      <c r="C7" s="46" t="s">
        <v>18</v>
      </c>
      <c r="D7" s="47" t="s">
        <v>19</v>
      </c>
      <c r="E7" s="47" t="s">
        <v>20</v>
      </c>
      <c r="F7" s="47" t="s">
        <v>21</v>
      </c>
      <c r="G7" s="47" t="s">
        <v>22</v>
      </c>
      <c r="H7" s="48" t="s">
        <v>23</v>
      </c>
      <c r="I7" s="61" t="s">
        <v>16</v>
      </c>
      <c r="J7" s="16"/>
      <c r="L7" s="103">
        <v>9487</v>
      </c>
      <c r="M7" s="61">
        <v>1830.23</v>
      </c>
      <c r="N7" s="64">
        <f>L7/L$7-1</f>
        <v>0</v>
      </c>
      <c r="O7" s="64">
        <f>M7/M$7-1</f>
        <v>0</v>
      </c>
      <c r="P7" s="43">
        <f>RANK(N7,N$7:N$1038)</f>
        <v>336</v>
      </c>
      <c r="Q7" s="43">
        <f>RANK(O7,O$7:O$1038)</f>
        <v>255</v>
      </c>
      <c r="R7" s="3">
        <v>36971</v>
      </c>
      <c r="S7" s="59">
        <v>36971</v>
      </c>
      <c r="T7" s="1"/>
      <c r="U7" s="1"/>
      <c r="V7" s="1"/>
      <c r="W7" s="1"/>
      <c r="X7" s="1"/>
      <c r="Y7" s="1"/>
      <c r="Z7" s="1"/>
      <c r="AA7" s="1"/>
      <c r="AB7" s="92" t="str">
        <f>N6</f>
        <v>^DJI</v>
      </c>
      <c r="AC7" s="92" t="str">
        <f>O6</f>
        <v>^IXIC</v>
      </c>
    </row>
    <row r="8" spans="1:29" ht="12.75">
      <c r="A8" s="8">
        <v>1</v>
      </c>
      <c r="B8" s="7"/>
      <c r="C8" s="59">
        <v>36971</v>
      </c>
      <c r="D8" s="44">
        <v>1862.74</v>
      </c>
      <c r="E8" s="44">
        <v>1896.21</v>
      </c>
      <c r="F8" s="44">
        <v>1820.75</v>
      </c>
      <c r="G8" s="44">
        <v>1830.23</v>
      </c>
      <c r="H8" s="45">
        <v>2109190016</v>
      </c>
      <c r="I8" s="61">
        <v>1830.23</v>
      </c>
      <c r="J8" s="16"/>
      <c r="L8" s="103">
        <v>9389.48</v>
      </c>
      <c r="M8" s="61">
        <v>1897.7</v>
      </c>
      <c r="N8" s="64">
        <f aca="true" t="shared" si="0" ref="N8:O71">L8/L$7-1</f>
        <v>-0.010279329608938625</v>
      </c>
      <c r="O8" s="64">
        <f t="shared" si="0"/>
        <v>0.03686421925113237</v>
      </c>
      <c r="P8" s="43">
        <f aca="true" t="shared" si="1" ref="P8:Q71">RANK(N8,N$7:N$1038)</f>
        <v>354</v>
      </c>
      <c r="Q8" s="43">
        <f t="shared" si="1"/>
        <v>190</v>
      </c>
      <c r="R8" s="3">
        <v>36972</v>
      </c>
      <c r="S8" s="59">
        <v>36972</v>
      </c>
      <c r="T8" s="1"/>
      <c r="U8" s="1"/>
      <c r="V8" s="1"/>
      <c r="W8" s="1"/>
      <c r="X8" s="1"/>
      <c r="Y8" s="1"/>
      <c r="Z8" s="1"/>
      <c r="AA8" s="1"/>
      <c r="AB8" s="69">
        <f>L8/L7-1</f>
        <v>-0.010279329608938625</v>
      </c>
      <c r="AC8" s="69">
        <f>M8/M7-1</f>
        <v>0.03686421925113237</v>
      </c>
    </row>
    <row r="9" spans="1:29" ht="12.75">
      <c r="A9" s="8">
        <f>1+A8</f>
        <v>2</v>
      </c>
      <c r="B9" s="7"/>
      <c r="C9" s="59">
        <v>36972</v>
      </c>
      <c r="D9" s="44">
        <v>1845.34</v>
      </c>
      <c r="E9" s="44">
        <v>1898.1</v>
      </c>
      <c r="F9" s="44">
        <v>1794.21</v>
      </c>
      <c r="G9" s="44">
        <v>1897.7</v>
      </c>
      <c r="H9" s="45">
        <v>2504770048</v>
      </c>
      <c r="I9" s="61">
        <v>1897.7</v>
      </c>
      <c r="J9" s="16"/>
      <c r="L9" s="103">
        <v>9504.78</v>
      </c>
      <c r="M9" s="61">
        <v>1928.68</v>
      </c>
      <c r="N9" s="64">
        <f t="shared" si="0"/>
        <v>0.001874143564878361</v>
      </c>
      <c r="O9" s="64">
        <f t="shared" si="0"/>
        <v>0.053791053583429393</v>
      </c>
      <c r="P9" s="43">
        <f t="shared" si="1"/>
        <v>332</v>
      </c>
      <c r="Q9" s="43">
        <f t="shared" si="1"/>
        <v>160</v>
      </c>
      <c r="R9" s="3">
        <v>36973</v>
      </c>
      <c r="S9" s="59">
        <v>36973</v>
      </c>
      <c r="T9" s="1"/>
      <c r="U9" s="1"/>
      <c r="V9" s="1"/>
      <c r="W9" s="1"/>
      <c r="X9" s="1"/>
      <c r="Y9" s="1"/>
      <c r="Z9" s="1"/>
      <c r="AA9" s="1"/>
      <c r="AB9" s="69">
        <f aca="true" t="shared" si="2" ref="AB9:AC72">L9/L8-1</f>
        <v>0.01227970026029146</v>
      </c>
      <c r="AC9" s="69">
        <f t="shared" si="2"/>
        <v>0.016325025030299756</v>
      </c>
    </row>
    <row r="10" spans="1:29" ht="12.75">
      <c r="A10" s="8">
        <f aca="true" t="shared" si="3" ref="A10:A73">1+A9</f>
        <v>3</v>
      </c>
      <c r="B10" s="7"/>
      <c r="C10" s="59">
        <v>36973</v>
      </c>
      <c r="D10" s="44">
        <v>1938.91</v>
      </c>
      <c r="E10" s="44">
        <v>1952.92</v>
      </c>
      <c r="F10" s="44">
        <v>1891.99</v>
      </c>
      <c r="G10" s="44">
        <v>1928.68</v>
      </c>
      <c r="H10" s="45">
        <v>2284559872</v>
      </c>
      <c r="I10" s="61">
        <v>1928.68</v>
      </c>
      <c r="J10" s="16"/>
      <c r="L10" s="103">
        <v>9687.53</v>
      </c>
      <c r="M10" s="61">
        <v>1918.49</v>
      </c>
      <c r="N10" s="64">
        <f t="shared" si="0"/>
        <v>0.021137345841678146</v>
      </c>
      <c r="O10" s="64">
        <f t="shared" si="0"/>
        <v>0.04822344732629236</v>
      </c>
      <c r="P10" s="43">
        <f t="shared" si="1"/>
        <v>286</v>
      </c>
      <c r="Q10" s="43">
        <f t="shared" si="1"/>
        <v>166</v>
      </c>
      <c r="R10" s="3">
        <v>36976</v>
      </c>
      <c r="S10" s="59">
        <v>36976</v>
      </c>
      <c r="T10" s="1"/>
      <c r="U10" s="1"/>
      <c r="V10" s="1"/>
      <c r="W10" s="1"/>
      <c r="X10" s="1"/>
      <c r="Y10" s="1"/>
      <c r="Z10" s="1"/>
      <c r="AA10" s="1"/>
      <c r="AB10" s="69">
        <f t="shared" si="2"/>
        <v>0.019227167803989254</v>
      </c>
      <c r="AC10" s="69">
        <f t="shared" si="2"/>
        <v>-0.005283406267499013</v>
      </c>
    </row>
    <row r="11" spans="1:29" ht="12.75">
      <c r="A11" s="8">
        <f t="shared" si="3"/>
        <v>4</v>
      </c>
      <c r="B11" s="7"/>
      <c r="C11" s="59">
        <v>36976</v>
      </c>
      <c r="D11" s="44">
        <v>1957.71</v>
      </c>
      <c r="E11" s="44">
        <v>1960.68</v>
      </c>
      <c r="F11" s="44">
        <v>1909.42</v>
      </c>
      <c r="G11" s="44">
        <v>1918.49</v>
      </c>
      <c r="H11" s="45">
        <v>1719619968</v>
      </c>
      <c r="I11" s="61">
        <v>1918.49</v>
      </c>
      <c r="J11" s="16"/>
      <c r="L11" s="103">
        <v>9947.54</v>
      </c>
      <c r="M11" s="61">
        <v>1972.23</v>
      </c>
      <c r="N11" s="64">
        <f t="shared" si="0"/>
        <v>0.04854432381153173</v>
      </c>
      <c r="O11" s="64">
        <f t="shared" si="0"/>
        <v>0.07758587718483478</v>
      </c>
      <c r="P11" s="43">
        <f t="shared" si="1"/>
        <v>191</v>
      </c>
      <c r="Q11" s="43">
        <f t="shared" si="1"/>
        <v>103</v>
      </c>
      <c r="R11" s="3">
        <v>36977</v>
      </c>
      <c r="S11" s="59">
        <v>36977</v>
      </c>
      <c r="T11" s="1"/>
      <c r="U11" s="1"/>
      <c r="V11" s="1"/>
      <c r="W11" s="1"/>
      <c r="X11" s="1"/>
      <c r="Y11" s="1"/>
      <c r="Z11" s="1"/>
      <c r="AA11" s="1"/>
      <c r="AB11" s="69">
        <f t="shared" si="2"/>
        <v>0.026839658819121093</v>
      </c>
      <c r="AC11" s="69">
        <f t="shared" si="2"/>
        <v>0.028011613300043203</v>
      </c>
    </row>
    <row r="12" spans="1:29" ht="12.75">
      <c r="A12" s="8">
        <f t="shared" si="3"/>
        <v>5</v>
      </c>
      <c r="B12" s="7"/>
      <c r="C12" s="59">
        <v>36977</v>
      </c>
      <c r="D12" s="44">
        <v>1922.7</v>
      </c>
      <c r="E12" s="44">
        <v>1979.75</v>
      </c>
      <c r="F12" s="44">
        <v>1907.16</v>
      </c>
      <c r="G12" s="44">
        <v>1972.23</v>
      </c>
      <c r="H12" s="45">
        <v>1951410048</v>
      </c>
      <c r="I12" s="61">
        <v>1972.23</v>
      </c>
      <c r="J12" s="16"/>
      <c r="L12" s="103">
        <v>9785.35</v>
      </c>
      <c r="M12" s="61">
        <v>1854.13</v>
      </c>
      <c r="N12" s="64">
        <f t="shared" si="0"/>
        <v>0.03144829767049662</v>
      </c>
      <c r="O12" s="64">
        <f t="shared" si="0"/>
        <v>0.013058468061391215</v>
      </c>
      <c r="P12" s="43">
        <f t="shared" si="1"/>
        <v>255</v>
      </c>
      <c r="Q12" s="43">
        <f t="shared" si="1"/>
        <v>232</v>
      </c>
      <c r="R12" s="3">
        <v>36978</v>
      </c>
      <c r="S12" s="59">
        <v>36978</v>
      </c>
      <c r="T12" s="1"/>
      <c r="U12" s="1"/>
      <c r="V12" s="1"/>
      <c r="W12" s="1"/>
      <c r="X12" s="1"/>
      <c r="Y12" s="1"/>
      <c r="Z12" s="1"/>
      <c r="AA12" s="1"/>
      <c r="AB12" s="69">
        <f t="shared" si="2"/>
        <v>-0.016304533583177405</v>
      </c>
      <c r="AC12" s="69">
        <f t="shared" si="2"/>
        <v>-0.059881453988632094</v>
      </c>
    </row>
    <row r="13" spans="1:29" ht="12.75">
      <c r="A13" s="8">
        <f t="shared" si="3"/>
        <v>6</v>
      </c>
      <c r="B13" s="7"/>
      <c r="C13" s="59">
        <v>36978</v>
      </c>
      <c r="D13" s="44">
        <v>1925.3</v>
      </c>
      <c r="E13" s="44">
        <v>1925.3</v>
      </c>
      <c r="F13" s="44">
        <v>1852.96</v>
      </c>
      <c r="G13" s="44">
        <v>1854.13</v>
      </c>
      <c r="H13" s="45">
        <v>2072259968</v>
      </c>
      <c r="I13" s="61">
        <v>1854.13</v>
      </c>
      <c r="J13" s="16"/>
      <c r="L13" s="103">
        <v>9799.06</v>
      </c>
      <c r="M13" s="61">
        <v>1820.57</v>
      </c>
      <c r="N13" s="64">
        <f t="shared" si="0"/>
        <v>0.032893433119004944</v>
      </c>
      <c r="O13" s="64">
        <f t="shared" si="0"/>
        <v>-0.005278025166235989</v>
      </c>
      <c r="P13" s="43">
        <f t="shared" si="1"/>
        <v>249</v>
      </c>
      <c r="Q13" s="43">
        <f t="shared" si="1"/>
        <v>262</v>
      </c>
      <c r="R13" s="3">
        <v>36979</v>
      </c>
      <c r="S13" s="59">
        <v>36979</v>
      </c>
      <c r="T13" s="1"/>
      <c r="U13" s="1"/>
      <c r="V13" s="1"/>
      <c r="W13" s="1"/>
      <c r="X13" s="1"/>
      <c r="Y13" s="1"/>
      <c r="Z13" s="1"/>
      <c r="AA13" s="1"/>
      <c r="AB13" s="69">
        <f t="shared" si="2"/>
        <v>0.0014010740545815636</v>
      </c>
      <c r="AC13" s="69">
        <f t="shared" si="2"/>
        <v>-0.018100133216117587</v>
      </c>
    </row>
    <row r="14" spans="1:29" ht="12.75">
      <c r="A14" s="8">
        <f t="shared" si="3"/>
        <v>7</v>
      </c>
      <c r="B14" s="7"/>
      <c r="C14" s="59">
        <v>36979</v>
      </c>
      <c r="D14" s="44">
        <v>1838.44</v>
      </c>
      <c r="E14" s="44">
        <v>1876.74</v>
      </c>
      <c r="F14" s="44">
        <v>1802.76</v>
      </c>
      <c r="G14" s="44">
        <v>1820.57</v>
      </c>
      <c r="H14" s="45">
        <v>2079049984</v>
      </c>
      <c r="I14" s="61">
        <v>1820.57</v>
      </c>
      <c r="J14" s="16"/>
      <c r="L14" s="103">
        <v>9878.78</v>
      </c>
      <c r="M14" s="61">
        <v>1840.26</v>
      </c>
      <c r="N14" s="64">
        <f t="shared" si="0"/>
        <v>0.04129651101507337</v>
      </c>
      <c r="O14" s="64">
        <f t="shared" si="0"/>
        <v>0.005480185550449823</v>
      </c>
      <c r="P14" s="43">
        <f t="shared" si="1"/>
        <v>217</v>
      </c>
      <c r="Q14" s="43">
        <f t="shared" si="1"/>
        <v>245</v>
      </c>
      <c r="R14" s="3">
        <v>36980</v>
      </c>
      <c r="S14" s="59">
        <v>36980</v>
      </c>
      <c r="T14" s="1"/>
      <c r="U14" s="1"/>
      <c r="V14" s="1"/>
      <c r="W14" s="1"/>
      <c r="X14" s="1"/>
      <c r="Y14" s="1"/>
      <c r="Z14" s="1"/>
      <c r="AA14" s="1"/>
      <c r="AB14" s="69">
        <f t="shared" si="2"/>
        <v>0.008135474218955885</v>
      </c>
      <c r="AC14" s="69">
        <f t="shared" si="2"/>
        <v>0.010815294111184981</v>
      </c>
    </row>
    <row r="15" spans="1:29" ht="12.75">
      <c r="A15" s="8">
        <f t="shared" si="3"/>
        <v>8</v>
      </c>
      <c r="B15" s="7"/>
      <c r="C15" s="59">
        <v>36980</v>
      </c>
      <c r="D15" s="44">
        <v>1830.42</v>
      </c>
      <c r="E15" s="44">
        <v>1855.58</v>
      </c>
      <c r="F15" s="44">
        <v>1794.3</v>
      </c>
      <c r="G15" s="44">
        <v>1840.26</v>
      </c>
      <c r="H15" s="45">
        <v>2139049984</v>
      </c>
      <c r="I15" s="61">
        <v>1840.26</v>
      </c>
      <c r="J15" s="16"/>
      <c r="L15" s="103">
        <v>9777.93</v>
      </c>
      <c r="M15" s="61">
        <v>1782.97</v>
      </c>
      <c r="N15" s="64">
        <f t="shared" si="0"/>
        <v>0.030666174765468623</v>
      </c>
      <c r="O15" s="64">
        <f t="shared" si="0"/>
        <v>-0.02582189123771328</v>
      </c>
      <c r="P15" s="43">
        <f t="shared" si="1"/>
        <v>259</v>
      </c>
      <c r="Q15" s="43">
        <f t="shared" si="1"/>
        <v>285</v>
      </c>
      <c r="R15" s="3">
        <v>36983</v>
      </c>
      <c r="S15" s="59">
        <v>36983</v>
      </c>
      <c r="T15" s="1"/>
      <c r="U15" s="1"/>
      <c r="V15" s="1"/>
      <c r="W15" s="1"/>
      <c r="X15" s="1"/>
      <c r="Y15" s="1"/>
      <c r="Z15" s="1"/>
      <c r="AA15" s="1"/>
      <c r="AB15" s="69">
        <f t="shared" si="2"/>
        <v>-0.01020875047323666</v>
      </c>
      <c r="AC15" s="69">
        <f t="shared" si="2"/>
        <v>-0.03113147055307397</v>
      </c>
    </row>
    <row r="16" spans="1:29" ht="12.75">
      <c r="A16" s="8">
        <f t="shared" si="3"/>
        <v>9</v>
      </c>
      <c r="B16" s="7"/>
      <c r="C16" s="59">
        <v>36983</v>
      </c>
      <c r="D16" s="44">
        <v>1835.22</v>
      </c>
      <c r="E16" s="44">
        <v>1852.49</v>
      </c>
      <c r="F16" s="44">
        <v>1769.66</v>
      </c>
      <c r="G16" s="44">
        <v>1782.97</v>
      </c>
      <c r="H16" s="45">
        <v>1848349952</v>
      </c>
      <c r="I16" s="61">
        <v>1782.97</v>
      </c>
      <c r="J16" s="16"/>
      <c r="L16" s="103">
        <v>9485.71</v>
      </c>
      <c r="M16" s="61">
        <v>1673</v>
      </c>
      <c r="N16" s="64">
        <f t="shared" si="0"/>
        <v>-0.00013597554548339108</v>
      </c>
      <c r="O16" s="64">
        <f t="shared" si="0"/>
        <v>-0.0859072357026166</v>
      </c>
      <c r="P16" s="43">
        <f t="shared" si="1"/>
        <v>337</v>
      </c>
      <c r="Q16" s="43">
        <f t="shared" si="1"/>
        <v>371</v>
      </c>
      <c r="R16" s="3">
        <v>36984</v>
      </c>
      <c r="S16" s="59">
        <v>36984</v>
      </c>
      <c r="T16" s="1"/>
      <c r="U16" s="1"/>
      <c r="V16" s="1"/>
      <c r="W16" s="1"/>
      <c r="X16" s="1"/>
      <c r="Y16" s="1"/>
      <c r="Z16" s="1"/>
      <c r="AA16" s="1"/>
      <c r="AB16" s="69">
        <f t="shared" si="2"/>
        <v>-0.02988567109807505</v>
      </c>
      <c r="AC16" s="69">
        <f t="shared" si="2"/>
        <v>-0.061677986730006684</v>
      </c>
    </row>
    <row r="17" spans="1:29" ht="12.75">
      <c r="A17" s="8">
        <f t="shared" si="3"/>
        <v>10</v>
      </c>
      <c r="B17" s="7"/>
      <c r="C17" s="59">
        <v>36984</v>
      </c>
      <c r="D17" s="44">
        <v>1758.18</v>
      </c>
      <c r="E17" s="44">
        <v>1759.01</v>
      </c>
      <c r="F17" s="44">
        <v>1660.92</v>
      </c>
      <c r="G17" s="44">
        <v>1673</v>
      </c>
      <c r="H17" s="45">
        <v>2573410048</v>
      </c>
      <c r="I17" s="61">
        <v>1673</v>
      </c>
      <c r="J17" s="16"/>
      <c r="L17" s="103">
        <v>9515.42</v>
      </c>
      <c r="M17" s="61">
        <v>1638.8</v>
      </c>
      <c r="N17" s="64">
        <f t="shared" si="0"/>
        <v>0.0029956782966165107</v>
      </c>
      <c r="O17" s="64">
        <f t="shared" si="0"/>
        <v>-0.10459341175699233</v>
      </c>
      <c r="P17" s="43">
        <f t="shared" si="1"/>
        <v>330</v>
      </c>
      <c r="Q17" s="43">
        <f t="shared" si="1"/>
        <v>397</v>
      </c>
      <c r="R17" s="3">
        <v>36985</v>
      </c>
      <c r="S17" s="59">
        <v>36985</v>
      </c>
      <c r="T17" s="1"/>
      <c r="U17" s="1"/>
      <c r="V17" s="1"/>
      <c r="W17" s="1"/>
      <c r="X17" s="1"/>
      <c r="Y17" s="1"/>
      <c r="Z17" s="1"/>
      <c r="AA17" s="1"/>
      <c r="AB17" s="69">
        <f t="shared" si="2"/>
        <v>0.0031320797283493906</v>
      </c>
      <c r="AC17" s="69">
        <f t="shared" si="2"/>
        <v>-0.020442319187089053</v>
      </c>
    </row>
    <row r="18" spans="1:29" ht="12.75">
      <c r="A18" s="8">
        <f t="shared" si="3"/>
        <v>11</v>
      </c>
      <c r="B18" s="7"/>
      <c r="C18" s="59">
        <v>36985</v>
      </c>
      <c r="D18" s="44">
        <v>1668.37</v>
      </c>
      <c r="E18" s="44">
        <v>1698.21</v>
      </c>
      <c r="F18" s="44">
        <v>1619.58</v>
      </c>
      <c r="G18" s="44">
        <v>1638.8</v>
      </c>
      <c r="H18" s="45">
        <v>2465469952</v>
      </c>
      <c r="I18" s="61">
        <v>1638.8</v>
      </c>
      <c r="J18" s="16"/>
      <c r="L18" s="103">
        <v>9918.05</v>
      </c>
      <c r="M18" s="61">
        <v>1785</v>
      </c>
      <c r="N18" s="64">
        <f t="shared" si="0"/>
        <v>0.04543585959734364</v>
      </c>
      <c r="O18" s="64">
        <f t="shared" si="0"/>
        <v>-0.024712741021620244</v>
      </c>
      <c r="P18" s="43">
        <f t="shared" si="1"/>
        <v>204</v>
      </c>
      <c r="Q18" s="43">
        <f t="shared" si="1"/>
        <v>283</v>
      </c>
      <c r="R18" s="3">
        <v>36986</v>
      </c>
      <c r="S18" s="59">
        <v>36986</v>
      </c>
      <c r="T18" s="1"/>
      <c r="U18" s="1"/>
      <c r="V18" s="1"/>
      <c r="W18" s="1"/>
      <c r="X18" s="1"/>
      <c r="Y18" s="1"/>
      <c r="Z18" s="1"/>
      <c r="AA18" s="1"/>
      <c r="AB18" s="69">
        <f t="shared" si="2"/>
        <v>0.04231342389510906</v>
      </c>
      <c r="AC18" s="69">
        <f t="shared" si="2"/>
        <v>0.08921161825726154</v>
      </c>
    </row>
    <row r="19" spans="1:29" ht="12.75">
      <c r="A19" s="8">
        <f t="shared" si="3"/>
        <v>12</v>
      </c>
      <c r="B19" s="7"/>
      <c r="C19" s="59">
        <v>36986</v>
      </c>
      <c r="D19" s="44">
        <v>1709.91</v>
      </c>
      <c r="E19" s="44">
        <v>1785.73</v>
      </c>
      <c r="F19" s="44">
        <v>1706.1</v>
      </c>
      <c r="G19" s="44">
        <v>1785</v>
      </c>
      <c r="H19" s="45">
        <v>2332999936</v>
      </c>
      <c r="I19" s="61">
        <v>1785</v>
      </c>
      <c r="J19" s="16"/>
      <c r="L19" s="103">
        <v>9791.09</v>
      </c>
      <c r="M19" s="61">
        <v>1720.36</v>
      </c>
      <c r="N19" s="64">
        <f t="shared" si="0"/>
        <v>0.03205333614419725</v>
      </c>
      <c r="O19" s="64">
        <f t="shared" si="0"/>
        <v>-0.06003070652322395</v>
      </c>
      <c r="P19" s="43">
        <f t="shared" si="1"/>
        <v>253</v>
      </c>
      <c r="Q19" s="43">
        <f t="shared" si="1"/>
        <v>334</v>
      </c>
      <c r="R19" s="3">
        <v>36987</v>
      </c>
      <c r="S19" s="59">
        <v>36987</v>
      </c>
      <c r="T19" s="1"/>
      <c r="U19" s="1"/>
      <c r="V19" s="1"/>
      <c r="W19" s="1"/>
      <c r="X19" s="1"/>
      <c r="Y19" s="1"/>
      <c r="Z19" s="1"/>
      <c r="AA19" s="1"/>
      <c r="AB19" s="69">
        <f t="shared" si="2"/>
        <v>-0.012800903403390684</v>
      </c>
      <c r="AC19" s="69">
        <f t="shared" si="2"/>
        <v>-0.036212885154061736</v>
      </c>
    </row>
    <row r="20" spans="1:29" ht="12.75">
      <c r="A20" s="8">
        <f t="shared" si="3"/>
        <v>13</v>
      </c>
      <c r="B20" s="7"/>
      <c r="C20" s="59">
        <v>36987</v>
      </c>
      <c r="D20" s="44">
        <v>1756.11</v>
      </c>
      <c r="E20" s="44">
        <v>1756.11</v>
      </c>
      <c r="F20" s="44">
        <v>1700.2</v>
      </c>
      <c r="G20" s="44">
        <v>1720.36</v>
      </c>
      <c r="H20" s="45">
        <v>1835719936</v>
      </c>
      <c r="I20" s="61">
        <v>1720.36</v>
      </c>
      <c r="J20" s="16"/>
      <c r="L20" s="103">
        <v>9845.15</v>
      </c>
      <c r="M20" s="61">
        <v>1745.71</v>
      </c>
      <c r="N20" s="64">
        <f t="shared" si="0"/>
        <v>0.03775166016654374</v>
      </c>
      <c r="O20" s="64">
        <f t="shared" si="0"/>
        <v>-0.04617998830748049</v>
      </c>
      <c r="P20" s="43">
        <f t="shared" si="1"/>
        <v>231</v>
      </c>
      <c r="Q20" s="43">
        <f t="shared" si="1"/>
        <v>315</v>
      </c>
      <c r="R20" s="3">
        <v>36990</v>
      </c>
      <c r="S20" s="59">
        <v>36990</v>
      </c>
      <c r="T20" s="1"/>
      <c r="U20" s="1"/>
      <c r="V20" s="1"/>
      <c r="W20" s="1"/>
      <c r="X20" s="1"/>
      <c r="Y20" s="1"/>
      <c r="Z20" s="1"/>
      <c r="AA20" s="1"/>
      <c r="AB20" s="69">
        <f t="shared" si="2"/>
        <v>0.005521346448658981</v>
      </c>
      <c r="AC20" s="69">
        <f t="shared" si="2"/>
        <v>0.014735287962984511</v>
      </c>
    </row>
    <row r="21" spans="1:29" ht="12.75">
      <c r="A21" s="8">
        <f t="shared" si="3"/>
        <v>14</v>
      </c>
      <c r="B21" s="7"/>
      <c r="C21" s="59">
        <v>36990</v>
      </c>
      <c r="D21" s="44">
        <v>1739.66</v>
      </c>
      <c r="E21" s="44">
        <v>1757.38</v>
      </c>
      <c r="F21" s="44">
        <v>1710.76</v>
      </c>
      <c r="G21" s="44">
        <v>1745.71</v>
      </c>
      <c r="H21" s="45">
        <v>1448829952</v>
      </c>
      <c r="I21" s="61">
        <v>1745.71</v>
      </c>
      <c r="J21" s="16"/>
      <c r="L21" s="103">
        <v>10102.74</v>
      </c>
      <c r="M21" s="61">
        <v>1852.03</v>
      </c>
      <c r="N21" s="64">
        <f t="shared" si="0"/>
        <v>0.06490355222936639</v>
      </c>
      <c r="O21" s="64">
        <f t="shared" si="0"/>
        <v>0.011911071286122565</v>
      </c>
      <c r="P21" s="43">
        <f t="shared" si="1"/>
        <v>154</v>
      </c>
      <c r="Q21" s="43">
        <f t="shared" si="1"/>
        <v>234</v>
      </c>
      <c r="R21" s="3">
        <v>36991</v>
      </c>
      <c r="S21" s="59">
        <v>36991</v>
      </c>
      <c r="T21" s="1"/>
      <c r="U21" s="1"/>
      <c r="V21" s="1"/>
      <c r="W21" s="1"/>
      <c r="X21" s="1"/>
      <c r="Y21" s="1"/>
      <c r="Z21" s="1"/>
      <c r="AA21" s="1"/>
      <c r="AB21" s="69">
        <f t="shared" si="2"/>
        <v>0.02616415189204835</v>
      </c>
      <c r="AC21" s="69">
        <f t="shared" si="2"/>
        <v>0.06090358650634986</v>
      </c>
    </row>
    <row r="22" spans="1:29" ht="12.75">
      <c r="A22" s="8">
        <f t="shared" si="3"/>
        <v>15</v>
      </c>
      <c r="B22" s="7"/>
      <c r="C22" s="59">
        <v>36991</v>
      </c>
      <c r="D22" s="44">
        <v>1771.68</v>
      </c>
      <c r="E22" s="44">
        <v>1868.1</v>
      </c>
      <c r="F22" s="44">
        <v>1771.68</v>
      </c>
      <c r="G22" s="44">
        <v>1852.03</v>
      </c>
      <c r="H22" s="45">
        <v>2203460096</v>
      </c>
      <c r="I22" s="61">
        <v>1852.03</v>
      </c>
      <c r="J22" s="16"/>
      <c r="L22" s="103">
        <v>10013.47</v>
      </c>
      <c r="M22" s="61">
        <v>1898.95</v>
      </c>
      <c r="N22" s="64">
        <f t="shared" si="0"/>
        <v>0.05549383366712335</v>
      </c>
      <c r="O22" s="64">
        <f t="shared" si="0"/>
        <v>0.037547193522125655</v>
      </c>
      <c r="P22" s="43">
        <f t="shared" si="1"/>
        <v>175</v>
      </c>
      <c r="Q22" s="43">
        <f t="shared" si="1"/>
        <v>187</v>
      </c>
      <c r="R22" s="3">
        <v>36992</v>
      </c>
      <c r="S22" s="59">
        <v>36992</v>
      </c>
      <c r="T22" s="1"/>
      <c r="U22" s="1"/>
      <c r="V22" s="1"/>
      <c r="W22" s="1"/>
      <c r="X22" s="1"/>
      <c r="Y22" s="1"/>
      <c r="Z22" s="1"/>
      <c r="AA22" s="1"/>
      <c r="AB22" s="69">
        <f t="shared" si="2"/>
        <v>-0.00883621670952639</v>
      </c>
      <c r="AC22" s="69">
        <f t="shared" si="2"/>
        <v>0.025334362834295465</v>
      </c>
    </row>
    <row r="23" spans="1:29" ht="13.5" thickBot="1">
      <c r="A23" s="8">
        <f t="shared" si="3"/>
        <v>16</v>
      </c>
      <c r="B23" s="7"/>
      <c r="C23" s="59">
        <v>36992</v>
      </c>
      <c r="D23" s="44">
        <v>1929.93</v>
      </c>
      <c r="E23" s="44">
        <v>1948.08</v>
      </c>
      <c r="F23" s="44">
        <v>1884.95</v>
      </c>
      <c r="G23" s="44">
        <v>1898.95</v>
      </c>
      <c r="H23" s="45">
        <v>2372009984</v>
      </c>
      <c r="I23" s="61">
        <v>1898.95</v>
      </c>
      <c r="J23" s="16"/>
      <c r="L23" s="103">
        <v>10126.94</v>
      </c>
      <c r="M23" s="61">
        <v>1961.43</v>
      </c>
      <c r="N23" s="64">
        <f t="shared" si="0"/>
        <v>0.06745441129967333</v>
      </c>
      <c r="O23" s="64">
        <f t="shared" si="0"/>
        <v>0.07168497948345287</v>
      </c>
      <c r="P23" s="43">
        <f t="shared" si="1"/>
        <v>147</v>
      </c>
      <c r="Q23" s="43">
        <f t="shared" si="1"/>
        <v>114</v>
      </c>
      <c r="R23" s="3">
        <v>36993</v>
      </c>
      <c r="S23" s="59">
        <v>36993</v>
      </c>
      <c r="T23" s="1"/>
      <c r="U23" s="1"/>
      <c r="V23" s="1"/>
      <c r="W23" s="1"/>
      <c r="X23" s="1"/>
      <c r="Y23" s="1"/>
      <c r="Z23" s="1"/>
      <c r="AA23" s="1"/>
      <c r="AB23" s="69">
        <f t="shared" si="2"/>
        <v>0.01133173615140426</v>
      </c>
      <c r="AC23" s="69">
        <f t="shared" si="2"/>
        <v>0.032902393427947096</v>
      </c>
    </row>
    <row r="24" spans="1:29" ht="13.5" thickBot="1">
      <c r="A24" s="8">
        <f t="shared" si="3"/>
        <v>17</v>
      </c>
      <c r="B24" s="7"/>
      <c r="C24" s="59">
        <v>36993</v>
      </c>
      <c r="D24" s="44">
        <v>1881.19</v>
      </c>
      <c r="E24" s="44">
        <v>1961.57</v>
      </c>
      <c r="F24" s="44">
        <v>1868.76</v>
      </c>
      <c r="G24" s="44">
        <v>1961.43</v>
      </c>
      <c r="H24" s="45">
        <v>1902800000</v>
      </c>
      <c r="I24" s="61">
        <v>1961.43</v>
      </c>
      <c r="J24" s="16"/>
      <c r="L24" s="103">
        <v>10158.56</v>
      </c>
      <c r="M24" s="61">
        <v>1909.57</v>
      </c>
      <c r="N24" s="64">
        <f t="shared" si="0"/>
        <v>0.07078739327500783</v>
      </c>
      <c r="O24" s="64">
        <f t="shared" si="0"/>
        <v>0.04334974292848437</v>
      </c>
      <c r="P24" s="43">
        <f t="shared" si="1"/>
        <v>138</v>
      </c>
      <c r="Q24" s="43">
        <f t="shared" si="1"/>
        <v>175</v>
      </c>
      <c r="R24" s="3">
        <v>36997</v>
      </c>
      <c r="S24" s="59">
        <v>36997</v>
      </c>
      <c r="T24" s="1"/>
      <c r="U24" s="30"/>
      <c r="V24" s="31"/>
      <c r="W24" s="31"/>
      <c r="X24" s="31"/>
      <c r="Y24" s="31"/>
      <c r="Z24" s="32"/>
      <c r="AA24" s="1"/>
      <c r="AB24" s="69">
        <f t="shared" si="2"/>
        <v>0.00312236470246674</v>
      </c>
      <c r="AC24" s="69">
        <f t="shared" si="2"/>
        <v>-0.026439893343122134</v>
      </c>
    </row>
    <row r="25" spans="1:29" ht="16.5" thickBot="1" thickTop="1">
      <c r="A25" s="8">
        <f t="shared" si="3"/>
        <v>18</v>
      </c>
      <c r="B25" s="7"/>
      <c r="C25" s="59">
        <v>36997</v>
      </c>
      <c r="D25" s="44">
        <v>1934.7</v>
      </c>
      <c r="E25" s="44">
        <v>1946.92</v>
      </c>
      <c r="F25" s="44">
        <v>1891.88</v>
      </c>
      <c r="G25" s="44">
        <v>1909.57</v>
      </c>
      <c r="H25" s="45">
        <v>1571910016</v>
      </c>
      <c r="I25" s="61">
        <v>1909.57</v>
      </c>
      <c r="J25" s="16"/>
      <c r="L25" s="103">
        <v>10216.73</v>
      </c>
      <c r="M25" s="61">
        <v>1923.22</v>
      </c>
      <c r="N25" s="64">
        <f t="shared" si="0"/>
        <v>0.07691894170970803</v>
      </c>
      <c r="O25" s="64">
        <f t="shared" si="0"/>
        <v>0.050807821967730815</v>
      </c>
      <c r="P25" s="43">
        <f t="shared" si="1"/>
        <v>127</v>
      </c>
      <c r="Q25" s="43">
        <f t="shared" si="1"/>
        <v>162</v>
      </c>
      <c r="R25" s="3">
        <v>36998</v>
      </c>
      <c r="S25" s="59">
        <v>36998</v>
      </c>
      <c r="T25" s="1"/>
      <c r="U25" s="33">
        <v>1</v>
      </c>
      <c r="V25" s="34" t="s">
        <v>13</v>
      </c>
      <c r="W25" s="34"/>
      <c r="X25" s="34"/>
      <c r="Y25" s="29" t="s">
        <v>12</v>
      </c>
      <c r="Z25" s="35"/>
      <c r="AA25" s="1"/>
      <c r="AB25" s="69">
        <f t="shared" si="2"/>
        <v>0.005726205288938635</v>
      </c>
      <c r="AC25" s="69">
        <f t="shared" si="2"/>
        <v>0.007148206140649593</v>
      </c>
    </row>
    <row r="26" spans="1:29" ht="15.75" thickTop="1">
      <c r="A26" s="8">
        <f t="shared" si="3"/>
        <v>19</v>
      </c>
      <c r="B26" s="7"/>
      <c r="C26" s="59">
        <v>36998</v>
      </c>
      <c r="D26" s="44">
        <v>1872.35</v>
      </c>
      <c r="E26" s="44">
        <v>1941.57</v>
      </c>
      <c r="F26" s="44">
        <v>1869.34</v>
      </c>
      <c r="G26" s="44">
        <v>1923.22</v>
      </c>
      <c r="H26" s="45">
        <v>1900579968</v>
      </c>
      <c r="I26" s="61">
        <v>1923.22</v>
      </c>
      <c r="J26" s="16"/>
      <c r="L26" s="103">
        <v>10615.83</v>
      </c>
      <c r="M26" s="61">
        <v>2079.44</v>
      </c>
      <c r="N26" s="64">
        <f t="shared" si="0"/>
        <v>0.11898703488984919</v>
      </c>
      <c r="O26" s="64">
        <f t="shared" si="0"/>
        <v>0.13616321445938495</v>
      </c>
      <c r="P26" s="43">
        <f t="shared" si="1"/>
        <v>44</v>
      </c>
      <c r="Q26" s="43">
        <f t="shared" si="1"/>
        <v>42</v>
      </c>
      <c r="R26" s="3">
        <v>36999</v>
      </c>
      <c r="S26" s="59">
        <v>36999</v>
      </c>
      <c r="T26" s="1"/>
      <c r="U26" s="33">
        <v>2</v>
      </c>
      <c r="V26" s="34" t="s">
        <v>14</v>
      </c>
      <c r="W26" s="34"/>
      <c r="X26" s="34"/>
      <c r="Y26" s="34"/>
      <c r="Z26" s="35"/>
      <c r="AA26" s="1"/>
      <c r="AB26" s="69">
        <f t="shared" si="2"/>
        <v>0.03906337937872495</v>
      </c>
      <c r="AC26" s="69">
        <f t="shared" si="2"/>
        <v>0.08122835661026828</v>
      </c>
    </row>
    <row r="27" spans="1:29" ht="15">
      <c r="A27" s="8">
        <f t="shared" si="3"/>
        <v>20</v>
      </c>
      <c r="B27" s="7"/>
      <c r="C27" s="59">
        <v>36999</v>
      </c>
      <c r="D27" s="44">
        <v>2005.06</v>
      </c>
      <c r="E27" s="44">
        <v>2129.31</v>
      </c>
      <c r="F27" s="44">
        <v>1995.91</v>
      </c>
      <c r="G27" s="44">
        <v>2079.44</v>
      </c>
      <c r="H27" s="45">
        <v>3195650048</v>
      </c>
      <c r="I27" s="61">
        <v>2079.44</v>
      </c>
      <c r="J27" s="16"/>
      <c r="L27" s="103">
        <v>10693.71</v>
      </c>
      <c r="M27" s="61">
        <v>2182.14</v>
      </c>
      <c r="N27" s="64">
        <f t="shared" si="0"/>
        <v>0.1271961631706544</v>
      </c>
      <c r="O27" s="64">
        <f t="shared" si="0"/>
        <v>0.19227638056419138</v>
      </c>
      <c r="P27" s="43">
        <f t="shared" si="1"/>
        <v>35</v>
      </c>
      <c r="Q27" s="43">
        <f t="shared" si="1"/>
        <v>15</v>
      </c>
      <c r="R27" s="3">
        <v>37000</v>
      </c>
      <c r="S27" s="59">
        <v>37000</v>
      </c>
      <c r="T27" s="1"/>
      <c r="U27" s="33">
        <v>3</v>
      </c>
      <c r="V27" s="34" t="s">
        <v>29</v>
      </c>
      <c r="W27" s="34"/>
      <c r="X27" s="34"/>
      <c r="Y27" s="34"/>
      <c r="Z27" s="35"/>
      <c r="AA27" s="1"/>
      <c r="AB27" s="69">
        <f t="shared" si="2"/>
        <v>0.007336213937110925</v>
      </c>
      <c r="AC27" s="69">
        <f t="shared" si="2"/>
        <v>0.04938829684915169</v>
      </c>
    </row>
    <row r="28" spans="1:29" ht="15">
      <c r="A28" s="8">
        <f t="shared" si="3"/>
        <v>21</v>
      </c>
      <c r="B28" s="7"/>
      <c r="C28" s="59">
        <v>37000</v>
      </c>
      <c r="D28" s="44">
        <v>2100.88</v>
      </c>
      <c r="E28" s="44">
        <v>2182.14</v>
      </c>
      <c r="F28" s="44">
        <v>2082.24</v>
      </c>
      <c r="G28" s="44">
        <v>2182.14</v>
      </c>
      <c r="H28" s="45">
        <v>2788869888</v>
      </c>
      <c r="I28" s="61">
        <v>2182.14</v>
      </c>
      <c r="J28" s="16"/>
      <c r="L28" s="103">
        <v>10579.85</v>
      </c>
      <c r="M28" s="61">
        <v>2163.41</v>
      </c>
      <c r="N28" s="64">
        <f t="shared" si="0"/>
        <v>0.11519447665226101</v>
      </c>
      <c r="O28" s="64">
        <f t="shared" si="0"/>
        <v>0.1820426940876283</v>
      </c>
      <c r="P28" s="43">
        <f t="shared" si="1"/>
        <v>53</v>
      </c>
      <c r="Q28" s="43">
        <f t="shared" si="1"/>
        <v>22</v>
      </c>
      <c r="R28" s="3">
        <v>37001</v>
      </c>
      <c r="S28" s="59">
        <v>37001</v>
      </c>
      <c r="T28" s="1"/>
      <c r="U28" s="33"/>
      <c r="V28" s="34"/>
      <c r="W28" s="34"/>
      <c r="X28" s="34"/>
      <c r="Y28" s="34"/>
      <c r="Z28" s="35"/>
      <c r="AA28" s="1"/>
      <c r="AB28" s="69">
        <f t="shared" si="2"/>
        <v>-0.010647380562966324</v>
      </c>
      <c r="AC28" s="69">
        <f t="shared" si="2"/>
        <v>-0.0085833172940325</v>
      </c>
    </row>
    <row r="29" spans="1:29" ht="12.75">
      <c r="A29" s="8">
        <f t="shared" si="3"/>
        <v>22</v>
      </c>
      <c r="B29" s="7"/>
      <c r="C29" s="59">
        <v>37001</v>
      </c>
      <c r="D29" s="44">
        <v>2171.9</v>
      </c>
      <c r="E29" s="44">
        <v>2202.86</v>
      </c>
      <c r="F29" s="44">
        <v>2135.32</v>
      </c>
      <c r="G29" s="44">
        <v>2163.41</v>
      </c>
      <c r="H29" s="45">
        <v>2544420096</v>
      </c>
      <c r="I29" s="61">
        <v>2163.41</v>
      </c>
      <c r="J29" s="16"/>
      <c r="L29" s="103">
        <v>10532.23</v>
      </c>
      <c r="M29" s="61">
        <v>2059.32</v>
      </c>
      <c r="N29" s="64">
        <f t="shared" si="0"/>
        <v>0.11017497628333506</v>
      </c>
      <c r="O29" s="64">
        <f t="shared" si="0"/>
        <v>0.12517006059347735</v>
      </c>
      <c r="P29" s="43">
        <f t="shared" si="1"/>
        <v>63</v>
      </c>
      <c r="Q29" s="43">
        <f t="shared" si="1"/>
        <v>52</v>
      </c>
      <c r="R29" s="3">
        <v>37004</v>
      </c>
      <c r="S29" s="59">
        <v>37004</v>
      </c>
      <c r="T29" s="1"/>
      <c r="U29" s="36" t="s">
        <v>15</v>
      </c>
      <c r="V29" s="57" t="s">
        <v>32</v>
      </c>
      <c r="W29" s="34"/>
      <c r="X29" s="34"/>
      <c r="Y29" s="34"/>
      <c r="Z29" s="35"/>
      <c r="AA29" s="1"/>
      <c r="AB29" s="69">
        <f t="shared" si="2"/>
        <v>-0.004501008993511357</v>
      </c>
      <c r="AC29" s="69">
        <f t="shared" si="2"/>
        <v>-0.048113857290111306</v>
      </c>
    </row>
    <row r="30" spans="1:29" ht="13.5" thickBot="1">
      <c r="A30" s="8">
        <f t="shared" si="3"/>
        <v>23</v>
      </c>
      <c r="B30" s="7"/>
      <c r="C30" s="59">
        <v>37004</v>
      </c>
      <c r="D30" s="44">
        <v>2118.36</v>
      </c>
      <c r="E30" s="44">
        <v>2118.77</v>
      </c>
      <c r="F30" s="44">
        <v>2046.84</v>
      </c>
      <c r="G30" s="44">
        <v>2059.32</v>
      </c>
      <c r="H30" s="45">
        <v>1845629952</v>
      </c>
      <c r="I30" s="61">
        <v>2059.32</v>
      </c>
      <c r="J30" s="16"/>
      <c r="L30" s="103">
        <v>10454.34</v>
      </c>
      <c r="M30" s="61">
        <v>2016.61</v>
      </c>
      <c r="N30" s="64">
        <f t="shared" si="0"/>
        <v>0.10196479392853375</v>
      </c>
      <c r="O30" s="64">
        <f t="shared" si="0"/>
        <v>0.10183419570217933</v>
      </c>
      <c r="P30" s="43">
        <f t="shared" si="1"/>
        <v>80</v>
      </c>
      <c r="Q30" s="43">
        <f t="shared" si="1"/>
        <v>79</v>
      </c>
      <c r="R30" s="3">
        <v>37005</v>
      </c>
      <c r="S30" s="59">
        <v>37005</v>
      </c>
      <c r="T30" s="1"/>
      <c r="U30" s="37"/>
      <c r="V30" s="38"/>
      <c r="W30" s="38"/>
      <c r="X30" s="38"/>
      <c r="Y30" s="38"/>
      <c r="Z30" s="39"/>
      <c r="AA30" s="1"/>
      <c r="AB30" s="69">
        <f t="shared" si="2"/>
        <v>-0.007395394897376839</v>
      </c>
      <c r="AC30" s="69">
        <f t="shared" si="2"/>
        <v>-0.02073985587475491</v>
      </c>
    </row>
    <row r="31" spans="1:29" ht="12.75">
      <c r="A31" s="8">
        <f t="shared" si="3"/>
        <v>24</v>
      </c>
      <c r="B31" s="7"/>
      <c r="C31" s="59">
        <v>37005</v>
      </c>
      <c r="D31" s="44">
        <v>2055.32</v>
      </c>
      <c r="E31" s="44">
        <v>2095.89</v>
      </c>
      <c r="F31" s="44">
        <v>2012.37</v>
      </c>
      <c r="G31" s="44">
        <v>2016.61</v>
      </c>
      <c r="H31" s="45">
        <v>1983330048</v>
      </c>
      <c r="I31" s="61">
        <v>2016.61</v>
      </c>
      <c r="J31" s="16"/>
      <c r="L31" s="103">
        <v>10625.2</v>
      </c>
      <c r="M31" s="61">
        <v>2059.8</v>
      </c>
      <c r="N31" s="64">
        <f t="shared" si="0"/>
        <v>0.11997470222409623</v>
      </c>
      <c r="O31" s="64">
        <f t="shared" si="0"/>
        <v>0.12543232271353877</v>
      </c>
      <c r="P31" s="43">
        <f t="shared" si="1"/>
        <v>42</v>
      </c>
      <c r="Q31" s="43">
        <f t="shared" si="1"/>
        <v>50</v>
      </c>
      <c r="R31" s="3">
        <v>37006</v>
      </c>
      <c r="S31" s="59">
        <v>37006</v>
      </c>
      <c r="T31" s="1"/>
      <c r="U31" s="100" t="s">
        <v>33</v>
      </c>
      <c r="V31" s="1"/>
      <c r="W31" s="1"/>
      <c r="X31" s="1"/>
      <c r="Y31" s="1"/>
      <c r="Z31" s="1"/>
      <c r="AA31" s="1"/>
      <c r="AB31" s="69">
        <f t="shared" si="2"/>
        <v>0.016343451619136307</v>
      </c>
      <c r="AC31" s="69">
        <f t="shared" si="2"/>
        <v>0.02141713072929341</v>
      </c>
    </row>
    <row r="32" spans="1:29" ht="12.75">
      <c r="A32" s="8">
        <f t="shared" si="3"/>
        <v>25</v>
      </c>
      <c r="C32" s="59">
        <v>37006</v>
      </c>
      <c r="D32" s="44">
        <v>2013.42</v>
      </c>
      <c r="E32" s="44">
        <v>2066.97</v>
      </c>
      <c r="F32" s="44">
        <v>2000.83</v>
      </c>
      <c r="G32" s="44">
        <v>2059.8</v>
      </c>
      <c r="H32" s="45">
        <v>1978940032</v>
      </c>
      <c r="I32" s="61">
        <v>2059.8</v>
      </c>
      <c r="J32" s="16"/>
      <c r="L32" s="103">
        <v>10692.35</v>
      </c>
      <c r="M32" s="61">
        <v>2034.88</v>
      </c>
      <c r="N32" s="64">
        <f t="shared" si="0"/>
        <v>0.1270528091071994</v>
      </c>
      <c r="O32" s="64">
        <f t="shared" si="0"/>
        <v>0.11181654764701698</v>
      </c>
      <c r="P32" s="43">
        <f t="shared" si="1"/>
        <v>36</v>
      </c>
      <c r="Q32" s="43">
        <f t="shared" si="1"/>
        <v>64</v>
      </c>
      <c r="R32" s="3">
        <v>37007</v>
      </c>
      <c r="S32" s="59">
        <v>37007</v>
      </c>
      <c r="T32" s="1"/>
      <c r="U32" s="1"/>
      <c r="V32" s="1"/>
      <c r="W32" s="1"/>
      <c r="X32" s="1"/>
      <c r="Y32" s="1"/>
      <c r="Z32" s="1"/>
      <c r="AA32" s="1"/>
      <c r="AB32" s="69">
        <f t="shared" si="2"/>
        <v>0.006319881037533337</v>
      </c>
      <c r="AC32" s="69">
        <f t="shared" si="2"/>
        <v>-0.012098261967181334</v>
      </c>
    </row>
    <row r="33" spans="1:29" ht="12.75">
      <c r="A33" s="8">
        <f t="shared" si="3"/>
        <v>26</v>
      </c>
      <c r="C33" s="59">
        <v>37007</v>
      </c>
      <c r="D33" s="44">
        <v>2086.04</v>
      </c>
      <c r="E33" s="44">
        <v>2095.83</v>
      </c>
      <c r="F33" s="44">
        <v>2032.38</v>
      </c>
      <c r="G33" s="44">
        <v>2034.88</v>
      </c>
      <c r="H33" s="45">
        <v>2028800000</v>
      </c>
      <c r="I33" s="61">
        <v>2034.88</v>
      </c>
      <c r="J33" s="16"/>
      <c r="L33" s="103">
        <v>10810.05</v>
      </c>
      <c r="M33" s="61">
        <v>2075.68</v>
      </c>
      <c r="N33" s="64">
        <f t="shared" si="0"/>
        <v>0.13945926004005482</v>
      </c>
      <c r="O33" s="64">
        <f t="shared" si="0"/>
        <v>0.1341088278522371</v>
      </c>
      <c r="P33" s="43">
        <f t="shared" si="1"/>
        <v>31</v>
      </c>
      <c r="Q33" s="43">
        <f t="shared" si="1"/>
        <v>44</v>
      </c>
      <c r="R33" s="3">
        <v>37008</v>
      </c>
      <c r="S33" s="59">
        <v>37008</v>
      </c>
      <c r="T33" s="1"/>
      <c r="U33" s="1"/>
      <c r="V33" s="1"/>
      <c r="W33" s="1"/>
      <c r="X33" s="1"/>
      <c r="Y33" s="1"/>
      <c r="Z33" s="1"/>
      <c r="AA33" s="1"/>
      <c r="AB33" s="69">
        <f t="shared" si="2"/>
        <v>0.011007870112744067</v>
      </c>
      <c r="AC33" s="69">
        <f t="shared" si="2"/>
        <v>0.020050322377732188</v>
      </c>
    </row>
    <row r="34" spans="1:29" ht="12.75">
      <c r="A34" s="8">
        <f t="shared" si="3"/>
        <v>27</v>
      </c>
      <c r="C34" s="59">
        <v>37008</v>
      </c>
      <c r="D34" s="44">
        <v>2070.24</v>
      </c>
      <c r="E34" s="44">
        <v>2082.64</v>
      </c>
      <c r="F34" s="44">
        <v>2046.71</v>
      </c>
      <c r="G34" s="44">
        <v>2075.68</v>
      </c>
      <c r="H34" s="45">
        <v>1801600000</v>
      </c>
      <c r="I34" s="61">
        <v>2075.68</v>
      </c>
      <c r="J34" s="16"/>
      <c r="L34" s="103">
        <v>10734.97</v>
      </c>
      <c r="M34" s="61">
        <v>2116.24</v>
      </c>
      <c r="N34" s="64">
        <f t="shared" si="0"/>
        <v>0.13154527247812786</v>
      </c>
      <c r="O34" s="64">
        <f t="shared" si="0"/>
        <v>0.1562699769974265</v>
      </c>
      <c r="P34" s="43">
        <f t="shared" si="1"/>
        <v>33</v>
      </c>
      <c r="Q34" s="43">
        <f t="shared" si="1"/>
        <v>33</v>
      </c>
      <c r="R34" s="3">
        <v>37011</v>
      </c>
      <c r="S34" s="59">
        <v>37011</v>
      </c>
      <c r="T34" s="1"/>
      <c r="U34" s="1"/>
      <c r="V34" s="1"/>
      <c r="W34" s="1"/>
      <c r="X34" s="1"/>
      <c r="Y34" s="1"/>
      <c r="Z34" s="1"/>
      <c r="AA34" s="1"/>
      <c r="AB34" s="69">
        <f t="shared" si="2"/>
        <v>-0.006945388781735562</v>
      </c>
      <c r="AC34" s="69">
        <f t="shared" si="2"/>
        <v>0.01954058429044947</v>
      </c>
    </row>
    <row r="35" spans="1:29" ht="12.75">
      <c r="A35" s="8">
        <f t="shared" si="3"/>
        <v>28</v>
      </c>
      <c r="C35" s="59">
        <v>37011</v>
      </c>
      <c r="D35" s="44">
        <v>2113.11</v>
      </c>
      <c r="E35" s="44">
        <v>2159.08</v>
      </c>
      <c r="F35" s="44">
        <v>2097.58</v>
      </c>
      <c r="G35" s="44">
        <v>2116.24</v>
      </c>
      <c r="H35" s="45">
        <v>2027180032</v>
      </c>
      <c r="I35" s="61">
        <v>2116.24</v>
      </c>
      <c r="J35" s="16"/>
      <c r="L35" s="103">
        <v>10898.34</v>
      </c>
      <c r="M35" s="61">
        <v>2168.24</v>
      </c>
      <c r="N35" s="64">
        <f t="shared" si="0"/>
        <v>0.1487656793506904</v>
      </c>
      <c r="O35" s="64">
        <f t="shared" si="0"/>
        <v>0.18468170667074624</v>
      </c>
      <c r="P35" s="43">
        <f t="shared" si="1"/>
        <v>22</v>
      </c>
      <c r="Q35" s="43">
        <f t="shared" si="1"/>
        <v>20</v>
      </c>
      <c r="R35" s="3">
        <v>37012</v>
      </c>
      <c r="S35" s="59">
        <v>37012</v>
      </c>
      <c r="T35" s="1"/>
      <c r="U35" s="1"/>
      <c r="V35" s="1"/>
      <c r="W35" s="1"/>
      <c r="X35" s="1"/>
      <c r="Y35" s="1"/>
      <c r="Z35" s="1"/>
      <c r="AA35" s="1"/>
      <c r="AB35" s="69">
        <f t="shared" si="2"/>
        <v>0.01521848687048033</v>
      </c>
      <c r="AC35" s="69">
        <f t="shared" si="2"/>
        <v>0.024571882206176898</v>
      </c>
    </row>
    <row r="36" spans="1:29" ht="12.75">
      <c r="A36" s="8">
        <f t="shared" si="3"/>
        <v>29</v>
      </c>
      <c r="C36" s="59">
        <v>37012</v>
      </c>
      <c r="D36" s="44">
        <v>2116.24</v>
      </c>
      <c r="E36" s="44">
        <v>2168.42</v>
      </c>
      <c r="F36" s="44">
        <v>2088.61</v>
      </c>
      <c r="G36" s="44">
        <v>2168.24</v>
      </c>
      <c r="H36" s="45">
        <v>1922520064</v>
      </c>
      <c r="I36" s="61">
        <v>2168.24</v>
      </c>
      <c r="J36" s="16"/>
      <c r="L36" s="103">
        <v>10876.68</v>
      </c>
      <c r="M36" s="61">
        <v>2220.6</v>
      </c>
      <c r="N36" s="64">
        <f t="shared" si="0"/>
        <v>0.14648255507536634</v>
      </c>
      <c r="O36" s="64">
        <f t="shared" si="0"/>
        <v>0.21329013293411214</v>
      </c>
      <c r="P36" s="43">
        <f t="shared" si="1"/>
        <v>25</v>
      </c>
      <c r="Q36" s="43">
        <f t="shared" si="1"/>
        <v>8</v>
      </c>
      <c r="R36" s="3">
        <v>37013</v>
      </c>
      <c r="S36" s="59">
        <v>37013</v>
      </c>
      <c r="T36" s="1"/>
      <c r="AA36" s="1"/>
      <c r="AB36" s="69">
        <f t="shared" si="2"/>
        <v>-0.001987458640490214</v>
      </c>
      <c r="AC36" s="69">
        <f t="shared" si="2"/>
        <v>0.024148618234143937</v>
      </c>
    </row>
    <row r="37" spans="1:29" ht="12.75">
      <c r="A37" s="8">
        <f t="shared" si="3"/>
        <v>30</v>
      </c>
      <c r="C37" s="59">
        <v>37013</v>
      </c>
      <c r="D37" s="44">
        <v>2205.25</v>
      </c>
      <c r="E37" s="44">
        <v>2232.66</v>
      </c>
      <c r="F37" s="44">
        <v>2175.13</v>
      </c>
      <c r="G37" s="44">
        <v>2220.6</v>
      </c>
      <c r="H37" s="45">
        <v>2584140032</v>
      </c>
      <c r="I37" s="61">
        <v>2220.6</v>
      </c>
      <c r="J37" s="16"/>
      <c r="L37" s="103">
        <v>10796.65</v>
      </c>
      <c r="M37" s="61">
        <v>2146.2</v>
      </c>
      <c r="N37" s="64">
        <f t="shared" si="0"/>
        <v>0.1380468008854221</v>
      </c>
      <c r="O37" s="64">
        <f t="shared" si="0"/>
        <v>0.17263950432459296</v>
      </c>
      <c r="P37" s="43">
        <f t="shared" si="1"/>
        <v>32</v>
      </c>
      <c r="Q37" s="43">
        <f t="shared" si="1"/>
        <v>28</v>
      </c>
      <c r="R37" s="3">
        <v>37014</v>
      </c>
      <c r="S37" s="59">
        <v>37014</v>
      </c>
      <c r="T37" s="1"/>
      <c r="AA37" s="1"/>
      <c r="AB37" s="69">
        <f t="shared" si="2"/>
        <v>-0.007357943784316645</v>
      </c>
      <c r="AC37" s="69">
        <f t="shared" si="2"/>
        <v>-0.03350445825452586</v>
      </c>
    </row>
    <row r="38" spans="1:29" ht="12.75">
      <c r="A38" s="8">
        <f t="shared" si="3"/>
        <v>31</v>
      </c>
      <c r="C38" s="59">
        <v>37014</v>
      </c>
      <c r="D38" s="44">
        <v>2183.07</v>
      </c>
      <c r="E38" s="44">
        <v>2183.07</v>
      </c>
      <c r="F38" s="44">
        <v>2129.07</v>
      </c>
      <c r="G38" s="44">
        <v>2146.2</v>
      </c>
      <c r="H38" s="45">
        <v>2010880000</v>
      </c>
      <c r="I38" s="61">
        <v>2146.2</v>
      </c>
      <c r="J38" s="16"/>
      <c r="L38" s="103">
        <v>10951.24</v>
      </c>
      <c r="M38" s="61">
        <v>2191.53</v>
      </c>
      <c r="N38" s="64">
        <f t="shared" si="0"/>
        <v>0.15434173078950142</v>
      </c>
      <c r="O38" s="64">
        <f t="shared" si="0"/>
        <v>0.1974068832878928</v>
      </c>
      <c r="P38" s="43">
        <f t="shared" si="1"/>
        <v>16</v>
      </c>
      <c r="Q38" s="43">
        <f t="shared" si="1"/>
        <v>14</v>
      </c>
      <c r="R38" s="3">
        <v>37015</v>
      </c>
      <c r="S38" s="59">
        <v>37015</v>
      </c>
      <c r="T38" s="1"/>
      <c r="AA38" s="1"/>
      <c r="AB38" s="69">
        <f t="shared" si="2"/>
        <v>0.014318330222800713</v>
      </c>
      <c r="AC38" s="69">
        <f t="shared" si="2"/>
        <v>0.021121051160190252</v>
      </c>
    </row>
    <row r="39" spans="1:29" ht="12.75">
      <c r="A39" s="8">
        <f t="shared" si="3"/>
        <v>32</v>
      </c>
      <c r="C39" s="59">
        <v>37015</v>
      </c>
      <c r="D39" s="44">
        <v>2102.61</v>
      </c>
      <c r="E39" s="44">
        <v>2191.93</v>
      </c>
      <c r="F39" s="44">
        <v>2089.23</v>
      </c>
      <c r="G39" s="44">
        <v>2191.53</v>
      </c>
      <c r="H39" s="45">
        <v>2057110016</v>
      </c>
      <c r="I39" s="61">
        <v>2191.53</v>
      </c>
      <c r="J39" s="16"/>
      <c r="L39" s="103">
        <v>10935.17</v>
      </c>
      <c r="M39" s="61">
        <v>2173.57</v>
      </c>
      <c r="N39" s="64">
        <f t="shared" si="0"/>
        <v>0.15264783387793823</v>
      </c>
      <c r="O39" s="64">
        <f t="shared" si="0"/>
        <v>0.18759390896226158</v>
      </c>
      <c r="P39" s="43">
        <f t="shared" si="1"/>
        <v>18</v>
      </c>
      <c r="Q39" s="43">
        <f t="shared" si="1"/>
        <v>17</v>
      </c>
      <c r="R39" s="3">
        <v>37018</v>
      </c>
      <c r="S39" s="59">
        <v>37018</v>
      </c>
      <c r="T39" s="1"/>
      <c r="AA39" s="1"/>
      <c r="AB39" s="69">
        <f t="shared" si="2"/>
        <v>-0.0014674137357960637</v>
      </c>
      <c r="AC39" s="69">
        <f t="shared" si="2"/>
        <v>-0.00819518783680806</v>
      </c>
    </row>
    <row r="40" spans="1:29" ht="12.75">
      <c r="A40" s="8">
        <f t="shared" si="3"/>
        <v>33</v>
      </c>
      <c r="C40" s="59">
        <v>37018</v>
      </c>
      <c r="D40" s="44">
        <v>2194.04</v>
      </c>
      <c r="E40" s="44">
        <v>2215.37</v>
      </c>
      <c r="F40" s="44">
        <v>2166.51</v>
      </c>
      <c r="G40" s="44">
        <v>2173.57</v>
      </c>
      <c r="H40" s="45">
        <v>1749600000</v>
      </c>
      <c r="I40" s="61">
        <v>2173.57</v>
      </c>
      <c r="J40" s="16"/>
      <c r="L40" s="103">
        <v>10883.51</v>
      </c>
      <c r="M40" s="61">
        <v>2198.77</v>
      </c>
      <c r="N40" s="64">
        <f t="shared" si="0"/>
        <v>0.1472024876146305</v>
      </c>
      <c r="O40" s="64">
        <f t="shared" si="0"/>
        <v>0.20136267026548582</v>
      </c>
      <c r="P40" s="43">
        <f t="shared" si="1"/>
        <v>23</v>
      </c>
      <c r="Q40" s="43">
        <f t="shared" si="1"/>
        <v>12</v>
      </c>
      <c r="R40" s="3">
        <v>37019</v>
      </c>
      <c r="S40" s="59">
        <v>37019</v>
      </c>
      <c r="T40" s="1"/>
      <c r="AA40" s="1"/>
      <c r="AB40" s="69">
        <f t="shared" si="2"/>
        <v>-0.004724206390938623</v>
      </c>
      <c r="AC40" s="69">
        <f t="shared" si="2"/>
        <v>0.01159382950629606</v>
      </c>
    </row>
    <row r="41" spans="1:29" ht="12.75">
      <c r="A41" s="8">
        <f t="shared" si="3"/>
        <v>34</v>
      </c>
      <c r="C41" s="59">
        <v>37019</v>
      </c>
      <c r="D41" s="44">
        <v>2209.01</v>
      </c>
      <c r="E41" s="44">
        <v>2210.45</v>
      </c>
      <c r="F41" s="44">
        <v>2165.37</v>
      </c>
      <c r="G41" s="44">
        <v>2198.77</v>
      </c>
      <c r="H41" s="45">
        <v>1892280064</v>
      </c>
      <c r="I41" s="61">
        <v>2198.77</v>
      </c>
      <c r="J41" s="16"/>
      <c r="L41" s="103">
        <v>10866.98</v>
      </c>
      <c r="M41" s="61">
        <v>2156.63</v>
      </c>
      <c r="N41" s="64">
        <f t="shared" si="0"/>
        <v>0.14546010329925152</v>
      </c>
      <c r="O41" s="64">
        <f t="shared" si="0"/>
        <v>0.17833824164176093</v>
      </c>
      <c r="P41" s="43">
        <f t="shared" si="1"/>
        <v>29</v>
      </c>
      <c r="Q41" s="43">
        <f t="shared" si="1"/>
        <v>24</v>
      </c>
      <c r="R41" s="3">
        <v>37020</v>
      </c>
      <c r="S41" s="59">
        <v>37020</v>
      </c>
      <c r="T41" s="1"/>
      <c r="AA41" s="1"/>
      <c r="AB41" s="69">
        <f t="shared" si="2"/>
        <v>-0.0015188114863680102</v>
      </c>
      <c r="AC41" s="69">
        <f t="shared" si="2"/>
        <v>-0.019165260577504672</v>
      </c>
    </row>
    <row r="42" spans="1:29" ht="12.75">
      <c r="A42" s="8">
        <f t="shared" si="3"/>
        <v>35</v>
      </c>
      <c r="C42" s="59">
        <v>37020</v>
      </c>
      <c r="D42" s="44">
        <v>2162.3</v>
      </c>
      <c r="E42" s="44">
        <v>2189.03</v>
      </c>
      <c r="F42" s="44">
        <v>2141.43</v>
      </c>
      <c r="G42" s="44">
        <v>2156.63</v>
      </c>
      <c r="H42" s="45">
        <v>1793520000</v>
      </c>
      <c r="I42" s="61">
        <v>2156.63</v>
      </c>
      <c r="J42" s="16"/>
      <c r="L42" s="103">
        <v>10910.44</v>
      </c>
      <c r="M42" s="61">
        <v>2128.86</v>
      </c>
      <c r="N42" s="64">
        <f t="shared" si="0"/>
        <v>0.15004110888584377</v>
      </c>
      <c r="O42" s="64">
        <f t="shared" si="0"/>
        <v>0.1631652852373746</v>
      </c>
      <c r="P42" s="43">
        <f t="shared" si="1"/>
        <v>21</v>
      </c>
      <c r="Q42" s="43">
        <f t="shared" si="1"/>
        <v>30</v>
      </c>
      <c r="R42" s="3">
        <v>37021</v>
      </c>
      <c r="S42" s="59">
        <v>37021</v>
      </c>
      <c r="T42" s="1"/>
      <c r="AA42" s="1"/>
      <c r="AB42" s="69">
        <f t="shared" si="2"/>
        <v>0.0039992711866592145</v>
      </c>
      <c r="AC42" s="69">
        <f t="shared" si="2"/>
        <v>-0.0128765713172867</v>
      </c>
    </row>
    <row r="43" spans="1:29" ht="12.75">
      <c r="A43" s="8">
        <f t="shared" si="3"/>
        <v>36</v>
      </c>
      <c r="C43" s="59">
        <v>37021</v>
      </c>
      <c r="D43" s="44">
        <v>2195.52</v>
      </c>
      <c r="E43" s="44">
        <v>2197.03</v>
      </c>
      <c r="F43" s="44">
        <v>2128.69</v>
      </c>
      <c r="G43" s="44">
        <v>2128.86</v>
      </c>
      <c r="H43" s="45">
        <v>1741689984</v>
      </c>
      <c r="I43" s="61">
        <v>2128.86</v>
      </c>
      <c r="J43" s="16"/>
      <c r="L43" s="103">
        <v>10821.31</v>
      </c>
      <c r="M43" s="61">
        <v>2107.43</v>
      </c>
      <c r="N43" s="64">
        <f t="shared" si="0"/>
        <v>0.14064614735954462</v>
      </c>
      <c r="O43" s="64">
        <f t="shared" si="0"/>
        <v>0.151456374335466</v>
      </c>
      <c r="P43" s="43">
        <f t="shared" si="1"/>
        <v>30</v>
      </c>
      <c r="Q43" s="43">
        <f t="shared" si="1"/>
        <v>35</v>
      </c>
      <c r="R43" s="3">
        <v>37022</v>
      </c>
      <c r="S43" s="59">
        <v>37022</v>
      </c>
      <c r="T43" s="1"/>
      <c r="AA43" s="1"/>
      <c r="AB43" s="69">
        <f t="shared" si="2"/>
        <v>-0.008169239737352618</v>
      </c>
      <c r="AC43" s="69">
        <f t="shared" si="2"/>
        <v>-0.010066420525539632</v>
      </c>
    </row>
    <row r="44" spans="1:29" ht="12.75">
      <c r="A44" s="8">
        <f t="shared" si="3"/>
        <v>37</v>
      </c>
      <c r="C44" s="59">
        <v>37022</v>
      </c>
      <c r="D44" s="44">
        <v>2130.74</v>
      </c>
      <c r="E44" s="44">
        <v>2140.37</v>
      </c>
      <c r="F44" s="44">
        <v>2097.36</v>
      </c>
      <c r="G44" s="44">
        <v>2107.43</v>
      </c>
      <c r="H44" s="45">
        <v>1430930048</v>
      </c>
      <c r="I44" s="61">
        <v>2107.43</v>
      </c>
      <c r="J44" s="16"/>
      <c r="L44" s="103">
        <v>10877.33</v>
      </c>
      <c r="M44" s="61">
        <v>2081.92</v>
      </c>
      <c r="N44" s="64">
        <f t="shared" si="0"/>
        <v>0.14655106988510602</v>
      </c>
      <c r="O44" s="64">
        <f t="shared" si="0"/>
        <v>0.13751823541303554</v>
      </c>
      <c r="P44" s="43">
        <f t="shared" si="1"/>
        <v>24</v>
      </c>
      <c r="Q44" s="43">
        <f t="shared" si="1"/>
        <v>40</v>
      </c>
      <c r="R44" s="3">
        <v>37025</v>
      </c>
      <c r="S44" s="59">
        <v>37025</v>
      </c>
      <c r="T44" s="1"/>
      <c r="AA44" s="1"/>
      <c r="AB44" s="69">
        <f t="shared" si="2"/>
        <v>0.00517682239950612</v>
      </c>
      <c r="AC44" s="69">
        <f t="shared" si="2"/>
        <v>-0.01210479114371521</v>
      </c>
    </row>
    <row r="45" spans="1:29" ht="12.75">
      <c r="A45" s="8">
        <f t="shared" si="3"/>
        <v>38</v>
      </c>
      <c r="C45" s="59">
        <v>37025</v>
      </c>
      <c r="D45" s="44">
        <v>2105.36</v>
      </c>
      <c r="E45" s="44">
        <v>2105.38</v>
      </c>
      <c r="F45" s="44">
        <v>2052.41</v>
      </c>
      <c r="G45" s="44">
        <v>2081.92</v>
      </c>
      <c r="H45" s="45">
        <v>1338540032</v>
      </c>
      <c r="I45" s="61">
        <v>2081.92</v>
      </c>
      <c r="J45" s="16"/>
      <c r="L45" s="103">
        <v>10872.97</v>
      </c>
      <c r="M45" s="61">
        <v>2085.58</v>
      </c>
      <c r="N45" s="64">
        <f t="shared" si="0"/>
        <v>0.14609149362285234</v>
      </c>
      <c r="O45" s="64">
        <f t="shared" si="0"/>
        <v>0.1395179840785037</v>
      </c>
      <c r="P45" s="43">
        <f t="shared" si="1"/>
        <v>26</v>
      </c>
      <c r="Q45" s="43">
        <f t="shared" si="1"/>
        <v>37</v>
      </c>
      <c r="R45" s="3">
        <v>37026</v>
      </c>
      <c r="S45" s="59">
        <v>37026</v>
      </c>
      <c r="T45" s="1"/>
      <c r="AA45" s="1"/>
      <c r="AB45" s="69">
        <f t="shared" si="2"/>
        <v>-0.0004008336604663931</v>
      </c>
      <c r="AC45" s="69">
        <f t="shared" si="2"/>
        <v>0.0017579926221948927</v>
      </c>
    </row>
    <row r="46" spans="1:29" ht="12.75">
      <c r="A46" s="8">
        <f t="shared" si="3"/>
        <v>39</v>
      </c>
      <c r="C46" s="59">
        <v>37026</v>
      </c>
      <c r="D46" s="44">
        <v>2086.98</v>
      </c>
      <c r="E46" s="44">
        <v>2125.32</v>
      </c>
      <c r="F46" s="44">
        <v>2077.5</v>
      </c>
      <c r="G46" s="44">
        <v>2085.58</v>
      </c>
      <c r="H46" s="45">
        <v>1710620032</v>
      </c>
      <c r="I46" s="61">
        <v>2085.58</v>
      </c>
      <c r="J46" s="16"/>
      <c r="L46" s="103">
        <v>11215.92</v>
      </c>
      <c r="M46" s="61">
        <v>2166.44</v>
      </c>
      <c r="N46" s="64">
        <f t="shared" si="0"/>
        <v>0.18224096131548428</v>
      </c>
      <c r="O46" s="64">
        <f t="shared" si="0"/>
        <v>0.18369822372051603</v>
      </c>
      <c r="P46" s="43">
        <f t="shared" si="1"/>
        <v>5</v>
      </c>
      <c r="Q46" s="43">
        <f t="shared" si="1"/>
        <v>21</v>
      </c>
      <c r="R46" s="3">
        <v>37027</v>
      </c>
      <c r="S46" s="59">
        <v>37027</v>
      </c>
      <c r="T46" s="1"/>
      <c r="AA46" s="1"/>
      <c r="AB46" s="69">
        <f t="shared" si="2"/>
        <v>0.03154151993429588</v>
      </c>
      <c r="AC46" s="69">
        <f t="shared" si="2"/>
        <v>0.03877098936506873</v>
      </c>
    </row>
    <row r="47" spans="1:29" ht="12.75">
      <c r="A47" s="8">
        <f t="shared" si="3"/>
        <v>40</v>
      </c>
      <c r="C47" s="59">
        <v>37027</v>
      </c>
      <c r="D47" s="44">
        <v>2067.6</v>
      </c>
      <c r="E47" s="44">
        <v>2171.22</v>
      </c>
      <c r="F47" s="44">
        <v>2057.99</v>
      </c>
      <c r="G47" s="44">
        <v>2166.44</v>
      </c>
      <c r="H47" s="45">
        <v>2078579968</v>
      </c>
      <c r="I47" s="61">
        <v>2166.44</v>
      </c>
      <c r="J47" s="16"/>
      <c r="L47" s="103">
        <v>11248.58</v>
      </c>
      <c r="M47" s="61">
        <v>2193.68</v>
      </c>
      <c r="N47" s="64">
        <f t="shared" si="0"/>
        <v>0.18568356698640254</v>
      </c>
      <c r="O47" s="64">
        <f t="shared" si="0"/>
        <v>0.1985815990340012</v>
      </c>
      <c r="P47" s="43">
        <f t="shared" si="1"/>
        <v>4</v>
      </c>
      <c r="Q47" s="43">
        <f t="shared" si="1"/>
        <v>13</v>
      </c>
      <c r="R47" s="3">
        <v>37028</v>
      </c>
      <c r="S47" s="59">
        <v>37028</v>
      </c>
      <c r="T47" s="1"/>
      <c r="AA47" s="1"/>
      <c r="AB47" s="69">
        <f t="shared" si="2"/>
        <v>0.0029119323247668305</v>
      </c>
      <c r="AC47" s="69">
        <f t="shared" si="2"/>
        <v>0.01257362308672283</v>
      </c>
    </row>
    <row r="48" spans="1:29" ht="12.75">
      <c r="A48" s="8">
        <f t="shared" si="3"/>
        <v>41</v>
      </c>
      <c r="C48" s="59">
        <v>37028</v>
      </c>
      <c r="D48" s="44">
        <v>2170.01</v>
      </c>
      <c r="E48" s="44">
        <v>2216.36</v>
      </c>
      <c r="F48" s="44">
        <v>2167.72</v>
      </c>
      <c r="G48" s="44">
        <v>2193.68</v>
      </c>
      <c r="H48" s="45">
        <v>2154309888</v>
      </c>
      <c r="I48" s="61">
        <v>2193.68</v>
      </c>
      <c r="J48" s="16"/>
      <c r="L48" s="103">
        <v>11301.74</v>
      </c>
      <c r="M48" s="61">
        <v>2198.88</v>
      </c>
      <c r="N48" s="64">
        <f t="shared" si="0"/>
        <v>0.19128702434910938</v>
      </c>
      <c r="O48" s="64">
        <f t="shared" si="0"/>
        <v>0.2014227720013333</v>
      </c>
      <c r="P48" s="43">
        <f t="shared" si="1"/>
        <v>2</v>
      </c>
      <c r="Q48" s="43">
        <f t="shared" si="1"/>
        <v>11</v>
      </c>
      <c r="R48" s="3">
        <v>37029</v>
      </c>
      <c r="S48" s="59">
        <v>37029</v>
      </c>
      <c r="T48" s="1"/>
      <c r="AA48" s="1"/>
      <c r="AB48" s="69">
        <f t="shared" si="2"/>
        <v>0.004725929850701194</v>
      </c>
      <c r="AC48" s="69">
        <f t="shared" si="2"/>
        <v>0.0023704460085336443</v>
      </c>
    </row>
    <row r="49" spans="1:29" ht="12.75">
      <c r="A49" s="8">
        <f t="shared" si="3"/>
        <v>42</v>
      </c>
      <c r="C49" s="59">
        <v>37029</v>
      </c>
      <c r="D49" s="44">
        <v>2182.56</v>
      </c>
      <c r="E49" s="44">
        <v>2205.65</v>
      </c>
      <c r="F49" s="44">
        <v>2172.48</v>
      </c>
      <c r="G49" s="44">
        <v>2198.88</v>
      </c>
      <c r="H49" s="45">
        <v>1792620032</v>
      </c>
      <c r="I49" s="61">
        <v>2198.88</v>
      </c>
      <c r="J49" s="16"/>
      <c r="L49" s="103">
        <v>11337.92</v>
      </c>
      <c r="M49" s="61">
        <v>2305.59</v>
      </c>
      <c r="N49" s="64">
        <f t="shared" si="0"/>
        <v>0.19510066406661752</v>
      </c>
      <c r="O49" s="64">
        <f t="shared" si="0"/>
        <v>0.25972691956748606</v>
      </c>
      <c r="P49" s="43">
        <f t="shared" si="1"/>
        <v>1</v>
      </c>
      <c r="Q49" s="43">
        <f t="shared" si="1"/>
        <v>2</v>
      </c>
      <c r="R49" s="3">
        <v>37032</v>
      </c>
      <c r="S49" s="59">
        <v>37032</v>
      </c>
      <c r="T49" s="1"/>
      <c r="AA49" s="1"/>
      <c r="AB49" s="69">
        <f t="shared" si="2"/>
        <v>0.003201276971510625</v>
      </c>
      <c r="AC49" s="69">
        <f t="shared" si="2"/>
        <v>0.04852925125518448</v>
      </c>
    </row>
    <row r="50" spans="1:29" ht="12.75">
      <c r="A50" s="8">
        <f t="shared" si="3"/>
        <v>43</v>
      </c>
      <c r="C50" s="59">
        <v>37032</v>
      </c>
      <c r="D50" s="44">
        <v>2201.45</v>
      </c>
      <c r="E50" s="44">
        <v>2305.73</v>
      </c>
      <c r="F50" s="44">
        <v>2198.14</v>
      </c>
      <c r="G50" s="44">
        <v>2305.59</v>
      </c>
      <c r="H50" s="45">
        <v>2311480064</v>
      </c>
      <c r="I50" s="61">
        <v>2305.59</v>
      </c>
      <c r="J50" s="16"/>
      <c r="L50" s="103">
        <v>11257.24</v>
      </c>
      <c r="M50" s="61">
        <v>2313.85</v>
      </c>
      <c r="N50" s="64">
        <f t="shared" si="0"/>
        <v>0.1865963950669336</v>
      </c>
      <c r="O50" s="64">
        <f t="shared" si="0"/>
        <v>0.26424001355020943</v>
      </c>
      <c r="P50" s="43">
        <f t="shared" si="1"/>
        <v>3</v>
      </c>
      <c r="Q50" s="43">
        <f t="shared" si="1"/>
        <v>1</v>
      </c>
      <c r="R50" s="3">
        <v>37033</v>
      </c>
      <c r="S50" s="59">
        <v>37033</v>
      </c>
      <c r="T50" s="1"/>
      <c r="AA50" s="1"/>
      <c r="AB50" s="69">
        <f t="shared" si="2"/>
        <v>-0.0071159436651520025</v>
      </c>
      <c r="AC50" s="69">
        <f t="shared" si="2"/>
        <v>0.0035825970792724426</v>
      </c>
    </row>
    <row r="51" spans="1:29" ht="12.75">
      <c r="A51" s="8">
        <f t="shared" si="3"/>
        <v>44</v>
      </c>
      <c r="C51" s="59">
        <v>37033</v>
      </c>
      <c r="D51" s="44">
        <v>2319.18</v>
      </c>
      <c r="E51" s="44">
        <v>2328.05</v>
      </c>
      <c r="F51" s="44">
        <v>2291.91</v>
      </c>
      <c r="G51" s="44">
        <v>2313.85</v>
      </c>
      <c r="H51" s="45">
        <v>2314800128</v>
      </c>
      <c r="I51" s="61">
        <v>2313.85</v>
      </c>
      <c r="J51" s="16"/>
      <c r="L51" s="103">
        <v>11105.51</v>
      </c>
      <c r="M51" s="61">
        <v>2243.48</v>
      </c>
      <c r="N51" s="64">
        <f t="shared" si="0"/>
        <v>0.17060293032570883</v>
      </c>
      <c r="O51" s="64">
        <f t="shared" si="0"/>
        <v>0.2257912939903728</v>
      </c>
      <c r="P51" s="43">
        <f t="shared" si="1"/>
        <v>8</v>
      </c>
      <c r="Q51" s="43">
        <f t="shared" si="1"/>
        <v>6</v>
      </c>
      <c r="R51" s="3">
        <v>37034</v>
      </c>
      <c r="S51" s="59">
        <v>37034</v>
      </c>
      <c r="T51" s="1"/>
      <c r="AA51" s="1"/>
      <c r="AB51" s="69">
        <f t="shared" si="2"/>
        <v>-0.013478436988107134</v>
      </c>
      <c r="AC51" s="69">
        <f t="shared" si="2"/>
        <v>-0.030412515936642293</v>
      </c>
    </row>
    <row r="52" spans="1:29" ht="12.75">
      <c r="A52" s="8">
        <f t="shared" si="3"/>
        <v>45</v>
      </c>
      <c r="C52" s="59">
        <v>37034</v>
      </c>
      <c r="D52" s="44">
        <v>2299.75</v>
      </c>
      <c r="E52" s="44">
        <v>2299.75</v>
      </c>
      <c r="F52" s="44">
        <v>2243.46</v>
      </c>
      <c r="G52" s="44">
        <v>2243.48</v>
      </c>
      <c r="H52" s="45">
        <v>1886790016</v>
      </c>
      <c r="I52" s="61">
        <v>2243.48</v>
      </c>
      <c r="J52" s="16"/>
      <c r="L52" s="103">
        <v>11122.42</v>
      </c>
      <c r="M52" s="61">
        <v>2282.02</v>
      </c>
      <c r="N52" s="64">
        <f t="shared" si="0"/>
        <v>0.1723853694529356</v>
      </c>
      <c r="O52" s="64">
        <f t="shared" si="0"/>
        <v>0.24684875671363704</v>
      </c>
      <c r="P52" s="43">
        <f t="shared" si="1"/>
        <v>7</v>
      </c>
      <c r="Q52" s="43">
        <f t="shared" si="1"/>
        <v>3</v>
      </c>
      <c r="R52" s="3">
        <v>37035</v>
      </c>
      <c r="S52" s="59">
        <v>37035</v>
      </c>
      <c r="T52" s="1"/>
      <c r="AA52" s="1"/>
      <c r="AB52" s="69">
        <f t="shared" si="2"/>
        <v>0.0015226675767254783</v>
      </c>
      <c r="AC52" s="69">
        <f t="shared" si="2"/>
        <v>0.01717866885374497</v>
      </c>
    </row>
    <row r="53" spans="1:29" ht="12.75">
      <c r="A53" s="8">
        <f t="shared" si="3"/>
        <v>46</v>
      </c>
      <c r="C53" s="59">
        <v>37035</v>
      </c>
      <c r="D53" s="44">
        <v>2250.04</v>
      </c>
      <c r="E53" s="44">
        <v>2282.19</v>
      </c>
      <c r="F53" s="44">
        <v>2226.26</v>
      </c>
      <c r="G53" s="44">
        <v>2282.02</v>
      </c>
      <c r="H53" s="45">
        <v>1864569984</v>
      </c>
      <c r="I53" s="61">
        <v>2282.02</v>
      </c>
      <c r="J53" s="16"/>
      <c r="L53" s="103">
        <v>11005.37</v>
      </c>
      <c r="M53" s="61">
        <v>2251.03</v>
      </c>
      <c r="N53" s="64">
        <f t="shared" si="0"/>
        <v>0.16004743332981985</v>
      </c>
      <c r="O53" s="64">
        <f t="shared" si="0"/>
        <v>0.22991645858717225</v>
      </c>
      <c r="P53" s="43">
        <f t="shared" si="1"/>
        <v>13</v>
      </c>
      <c r="Q53" s="43">
        <f t="shared" si="1"/>
        <v>5</v>
      </c>
      <c r="R53" s="3">
        <v>37036</v>
      </c>
      <c r="S53" s="59">
        <v>37036</v>
      </c>
      <c r="T53" s="1"/>
      <c r="AA53" s="1"/>
      <c r="AB53" s="69">
        <f t="shared" si="2"/>
        <v>-0.010523788887670027</v>
      </c>
      <c r="AC53" s="69">
        <f t="shared" si="2"/>
        <v>-0.013580073794269842</v>
      </c>
    </row>
    <row r="54" spans="1:29" ht="12.75">
      <c r="A54" s="8">
        <f t="shared" si="3"/>
        <v>47</v>
      </c>
      <c r="C54" s="59">
        <v>37036</v>
      </c>
      <c r="D54" s="44">
        <v>2281.18</v>
      </c>
      <c r="E54" s="44">
        <v>2282.43</v>
      </c>
      <c r="F54" s="44">
        <v>2242.86</v>
      </c>
      <c r="G54" s="44">
        <v>2251.03</v>
      </c>
      <c r="H54" s="45">
        <v>1385410048</v>
      </c>
      <c r="I54" s="61">
        <v>2251.03</v>
      </c>
      <c r="J54" s="16"/>
      <c r="L54" s="103">
        <v>11039.14</v>
      </c>
      <c r="M54" s="61">
        <v>2175.54</v>
      </c>
      <c r="N54" s="64">
        <f t="shared" si="0"/>
        <v>0.16360704121429315</v>
      </c>
      <c r="O54" s="64">
        <f t="shared" si="0"/>
        <v>0.188670276413347</v>
      </c>
      <c r="P54" s="43">
        <f t="shared" si="1"/>
        <v>12</v>
      </c>
      <c r="Q54" s="43">
        <f t="shared" si="1"/>
        <v>16</v>
      </c>
      <c r="R54" s="3">
        <v>37040</v>
      </c>
      <c r="S54" s="59">
        <v>37040</v>
      </c>
      <c r="T54" s="1"/>
      <c r="AA54" s="1"/>
      <c r="AB54" s="69">
        <f t="shared" si="2"/>
        <v>0.003068502013108043</v>
      </c>
      <c r="AC54" s="69">
        <f t="shared" si="2"/>
        <v>-0.0335357591857951</v>
      </c>
    </row>
    <row r="55" spans="1:29" ht="12.75">
      <c r="A55" s="8">
        <f t="shared" si="3"/>
        <v>48</v>
      </c>
      <c r="C55" s="59">
        <v>37040</v>
      </c>
      <c r="D55" s="44">
        <v>2239.92</v>
      </c>
      <c r="E55" s="44">
        <v>2239.92</v>
      </c>
      <c r="F55" s="44">
        <v>2170.58</v>
      </c>
      <c r="G55" s="44">
        <v>2175.54</v>
      </c>
      <c r="H55" s="45">
        <v>1621059968</v>
      </c>
      <c r="I55" s="61">
        <v>2175.54</v>
      </c>
      <c r="J55" s="16"/>
      <c r="L55" s="103">
        <v>10872.64</v>
      </c>
      <c r="M55" s="61">
        <v>2084.5</v>
      </c>
      <c r="N55" s="64">
        <f t="shared" si="0"/>
        <v>0.14605670918098435</v>
      </c>
      <c r="O55" s="64">
        <f t="shared" si="0"/>
        <v>0.1389278943083656</v>
      </c>
      <c r="P55" s="43">
        <f t="shared" si="1"/>
        <v>27</v>
      </c>
      <c r="Q55" s="43">
        <f t="shared" si="1"/>
        <v>39</v>
      </c>
      <c r="R55" s="3">
        <v>37041</v>
      </c>
      <c r="S55" s="59">
        <v>37041</v>
      </c>
      <c r="T55" s="1"/>
      <c r="AA55" s="1"/>
      <c r="AB55" s="69">
        <f t="shared" si="2"/>
        <v>-0.015082696659341255</v>
      </c>
      <c r="AC55" s="69">
        <f t="shared" si="2"/>
        <v>-0.04184708164409756</v>
      </c>
    </row>
    <row r="56" spans="1:29" ht="12.75">
      <c r="A56" s="8">
        <f t="shared" si="3"/>
        <v>49</v>
      </c>
      <c r="C56" s="59">
        <v>37041</v>
      </c>
      <c r="D56" s="44">
        <v>2136.95</v>
      </c>
      <c r="E56" s="44">
        <v>2137.67</v>
      </c>
      <c r="F56" s="44">
        <v>2077.98</v>
      </c>
      <c r="G56" s="44">
        <v>2084.5</v>
      </c>
      <c r="H56" s="45">
        <v>1991229952</v>
      </c>
      <c r="I56" s="61">
        <v>2084.5</v>
      </c>
      <c r="J56" s="16"/>
      <c r="L56" s="103">
        <v>10911.94</v>
      </c>
      <c r="M56" s="61">
        <v>2110.49</v>
      </c>
      <c r="N56" s="64">
        <f t="shared" si="0"/>
        <v>0.1501992199852431</v>
      </c>
      <c r="O56" s="64">
        <f t="shared" si="0"/>
        <v>0.15312829535085748</v>
      </c>
      <c r="P56" s="43">
        <f t="shared" si="1"/>
        <v>20</v>
      </c>
      <c r="Q56" s="43">
        <f t="shared" si="1"/>
        <v>34</v>
      </c>
      <c r="R56" s="3">
        <v>37042</v>
      </c>
      <c r="S56" s="59">
        <v>37042</v>
      </c>
      <c r="T56" s="1"/>
      <c r="AA56" s="1"/>
      <c r="AB56" s="69">
        <f t="shared" si="2"/>
        <v>0.0036145775083145093</v>
      </c>
      <c r="AC56" s="69">
        <f t="shared" si="2"/>
        <v>0.012468217798033088</v>
      </c>
    </row>
    <row r="57" spans="1:29" ht="12.75">
      <c r="A57" s="8">
        <f t="shared" si="3"/>
        <v>50</v>
      </c>
      <c r="C57" s="59">
        <v>37042</v>
      </c>
      <c r="D57" s="44">
        <v>2092.53</v>
      </c>
      <c r="E57" s="44">
        <v>2140.07</v>
      </c>
      <c r="F57" s="44">
        <v>2092.48</v>
      </c>
      <c r="G57" s="44">
        <v>2110.49</v>
      </c>
      <c r="H57" s="45">
        <v>1833069952</v>
      </c>
      <c r="I57" s="61">
        <v>2110.49</v>
      </c>
      <c r="J57" s="16"/>
      <c r="L57" s="103">
        <v>10990.41</v>
      </c>
      <c r="M57" s="61">
        <v>2149.44</v>
      </c>
      <c r="N57" s="64">
        <f t="shared" si="0"/>
        <v>0.15847053863181193</v>
      </c>
      <c r="O57" s="64">
        <f t="shared" si="0"/>
        <v>0.17440977363500765</v>
      </c>
      <c r="P57" s="43">
        <f t="shared" si="1"/>
        <v>14</v>
      </c>
      <c r="Q57" s="43">
        <f t="shared" si="1"/>
        <v>26</v>
      </c>
      <c r="R57" s="3">
        <v>37043</v>
      </c>
      <c r="S57" s="59">
        <v>37043</v>
      </c>
      <c r="T57" s="1"/>
      <c r="AA57" s="1"/>
      <c r="AB57" s="69">
        <f t="shared" si="2"/>
        <v>0.007191205230233866</v>
      </c>
      <c r="AC57" s="69">
        <f t="shared" si="2"/>
        <v>0.018455429781709665</v>
      </c>
    </row>
    <row r="58" spans="1:29" ht="12.75">
      <c r="A58" s="8">
        <f t="shared" si="3"/>
        <v>51</v>
      </c>
      <c r="C58" s="59">
        <v>37043</v>
      </c>
      <c r="D58" s="44">
        <v>2131.12</v>
      </c>
      <c r="E58" s="44">
        <v>2157.8</v>
      </c>
      <c r="F58" s="44">
        <v>2101.26</v>
      </c>
      <c r="G58" s="44">
        <v>2149.44</v>
      </c>
      <c r="H58" s="45">
        <v>1555299968</v>
      </c>
      <c r="I58" s="61">
        <v>2149.44</v>
      </c>
      <c r="J58" s="16"/>
      <c r="L58" s="103">
        <v>11061.52</v>
      </c>
      <c r="M58" s="61">
        <v>2155.93</v>
      </c>
      <c r="N58" s="64">
        <f t="shared" si="0"/>
        <v>0.16596605881732907</v>
      </c>
      <c r="O58" s="64">
        <f t="shared" si="0"/>
        <v>0.17795577605000457</v>
      </c>
      <c r="P58" s="43">
        <f t="shared" si="1"/>
        <v>11</v>
      </c>
      <c r="Q58" s="43">
        <f t="shared" si="1"/>
        <v>25</v>
      </c>
      <c r="R58" s="3">
        <v>37046</v>
      </c>
      <c r="S58" s="59">
        <v>37046</v>
      </c>
      <c r="T58" s="1"/>
      <c r="AA58" s="1"/>
      <c r="AB58" s="69">
        <f t="shared" si="2"/>
        <v>0.006470186280584711</v>
      </c>
      <c r="AC58" s="69">
        <f t="shared" si="2"/>
        <v>0.003019391097215829</v>
      </c>
    </row>
    <row r="59" spans="1:29" ht="12.75">
      <c r="A59" s="8">
        <f t="shared" si="3"/>
        <v>52</v>
      </c>
      <c r="C59" s="59">
        <v>37046</v>
      </c>
      <c r="D59" s="44">
        <v>2164.7</v>
      </c>
      <c r="E59" s="44">
        <v>2174.16</v>
      </c>
      <c r="F59" s="44">
        <v>2136.63</v>
      </c>
      <c r="G59" s="44">
        <v>2155.93</v>
      </c>
      <c r="H59" s="45">
        <v>1320349952</v>
      </c>
      <c r="I59" s="61">
        <v>2155.93</v>
      </c>
      <c r="J59" s="16"/>
      <c r="L59" s="103">
        <v>11175.84</v>
      </c>
      <c r="M59" s="61">
        <v>2233.66</v>
      </c>
      <c r="N59" s="64">
        <f t="shared" si="0"/>
        <v>0.17801623273953826</v>
      </c>
      <c r="O59" s="64">
        <f t="shared" si="0"/>
        <v>0.2204258481174497</v>
      </c>
      <c r="P59" s="43">
        <f t="shared" si="1"/>
        <v>6</v>
      </c>
      <c r="Q59" s="43">
        <f t="shared" si="1"/>
        <v>7</v>
      </c>
      <c r="R59" s="3">
        <v>37047</v>
      </c>
      <c r="S59" s="59">
        <v>37047</v>
      </c>
      <c r="T59" s="1"/>
      <c r="AA59" s="1"/>
      <c r="AB59" s="69">
        <f t="shared" si="2"/>
        <v>0.010334926845496861</v>
      </c>
      <c r="AC59" s="69">
        <f t="shared" si="2"/>
        <v>0.03605404628165099</v>
      </c>
    </row>
    <row r="60" spans="1:29" ht="12.75">
      <c r="A60" s="8">
        <f t="shared" si="3"/>
        <v>53</v>
      </c>
      <c r="C60" s="59">
        <v>37047</v>
      </c>
      <c r="D60" s="44">
        <v>2167.31</v>
      </c>
      <c r="E60" s="44">
        <v>2244.23</v>
      </c>
      <c r="F60" s="44">
        <v>2167.24</v>
      </c>
      <c r="G60" s="44">
        <v>2233.66</v>
      </c>
      <c r="H60" s="45">
        <v>1845100032</v>
      </c>
      <c r="I60" s="61">
        <v>2233.66</v>
      </c>
      <c r="J60" s="16"/>
      <c r="L60" s="103">
        <v>11070.24</v>
      </c>
      <c r="M60" s="61">
        <v>2217.73</v>
      </c>
      <c r="N60" s="64">
        <f t="shared" si="0"/>
        <v>0.1668852113418362</v>
      </c>
      <c r="O60" s="64">
        <f t="shared" si="0"/>
        <v>0.21172202400791162</v>
      </c>
      <c r="P60" s="43">
        <f t="shared" si="1"/>
        <v>10</v>
      </c>
      <c r="Q60" s="43">
        <f t="shared" si="1"/>
        <v>9</v>
      </c>
      <c r="R60" s="3">
        <v>37048</v>
      </c>
      <c r="S60" s="59">
        <v>37048</v>
      </c>
      <c r="T60" s="1"/>
      <c r="AA60" s="1"/>
      <c r="AB60" s="69">
        <f t="shared" si="2"/>
        <v>-0.0094489541725723</v>
      </c>
      <c r="AC60" s="69">
        <f t="shared" si="2"/>
        <v>-0.007131792663162662</v>
      </c>
    </row>
    <row r="61" spans="1:29" ht="12.75">
      <c r="A61" s="8">
        <f t="shared" si="3"/>
        <v>54</v>
      </c>
      <c r="C61" s="59">
        <v>37048</v>
      </c>
      <c r="D61" s="44">
        <v>2239.86</v>
      </c>
      <c r="E61" s="44">
        <v>2249.72</v>
      </c>
      <c r="F61" s="44">
        <v>2204.88</v>
      </c>
      <c r="G61" s="44">
        <v>2217.73</v>
      </c>
      <c r="H61" s="45">
        <v>1771939968</v>
      </c>
      <c r="I61" s="61">
        <v>2217.73</v>
      </c>
      <c r="J61" s="16"/>
      <c r="L61" s="103">
        <v>11090.74</v>
      </c>
      <c r="M61" s="61">
        <v>2264</v>
      </c>
      <c r="N61" s="64">
        <f t="shared" si="0"/>
        <v>0.16904606303362502</v>
      </c>
      <c r="O61" s="64">
        <f t="shared" si="0"/>
        <v>0.2370029996229981</v>
      </c>
      <c r="P61" s="43">
        <f t="shared" si="1"/>
        <v>9</v>
      </c>
      <c r="Q61" s="43">
        <f t="shared" si="1"/>
        <v>4</v>
      </c>
      <c r="R61" s="3">
        <v>37049</v>
      </c>
      <c r="S61" s="59">
        <v>37049</v>
      </c>
      <c r="T61" s="1"/>
      <c r="AA61" s="1"/>
      <c r="AB61" s="69">
        <f t="shared" si="2"/>
        <v>0.0018518117041725901</v>
      </c>
      <c r="AC61" s="69">
        <f t="shared" si="2"/>
        <v>0.020863675920874014</v>
      </c>
    </row>
    <row r="62" spans="1:29" ht="12.75">
      <c r="A62" s="8">
        <f t="shared" si="3"/>
        <v>55</v>
      </c>
      <c r="C62" s="59">
        <v>37049</v>
      </c>
      <c r="D62" s="44">
        <v>2208.03</v>
      </c>
      <c r="E62" s="44">
        <v>2264.58</v>
      </c>
      <c r="F62" s="44">
        <v>2205.85</v>
      </c>
      <c r="G62" s="44">
        <v>2264</v>
      </c>
      <c r="H62" s="45">
        <v>1660519936</v>
      </c>
      <c r="I62" s="61">
        <v>2264</v>
      </c>
      <c r="J62" s="16"/>
      <c r="L62" s="103">
        <v>10977</v>
      </c>
      <c r="M62" s="61">
        <v>2215.1</v>
      </c>
      <c r="N62" s="64">
        <f t="shared" si="0"/>
        <v>0.15705702540318334</v>
      </c>
      <c r="O62" s="64">
        <f t="shared" si="0"/>
        <v>0.2102850461417416</v>
      </c>
      <c r="P62" s="43">
        <f t="shared" si="1"/>
        <v>15</v>
      </c>
      <c r="Q62" s="43">
        <f t="shared" si="1"/>
        <v>10</v>
      </c>
      <c r="R62" s="3">
        <v>37050</v>
      </c>
      <c r="S62" s="59">
        <v>37050</v>
      </c>
      <c r="T62" s="1"/>
      <c r="AA62" s="1"/>
      <c r="AB62" s="69">
        <f t="shared" si="2"/>
        <v>-0.010255402254493395</v>
      </c>
      <c r="AC62" s="69">
        <f t="shared" si="2"/>
        <v>-0.02159893992932871</v>
      </c>
    </row>
    <row r="63" spans="1:29" ht="12.75">
      <c r="A63" s="8">
        <f t="shared" si="3"/>
        <v>56</v>
      </c>
      <c r="C63" s="59">
        <v>37050</v>
      </c>
      <c r="D63" s="44">
        <v>2263.75</v>
      </c>
      <c r="E63" s="44">
        <v>2263.75</v>
      </c>
      <c r="F63" s="44">
        <v>2202.27</v>
      </c>
      <c r="G63" s="44">
        <v>2215.1</v>
      </c>
      <c r="H63" s="45">
        <v>1437730048</v>
      </c>
      <c r="I63" s="61">
        <v>2215.1</v>
      </c>
      <c r="J63" s="16"/>
      <c r="L63" s="103">
        <v>10922.09</v>
      </c>
      <c r="M63" s="61">
        <v>2170.78</v>
      </c>
      <c r="N63" s="64">
        <f t="shared" si="0"/>
        <v>0.1512691050911774</v>
      </c>
      <c r="O63" s="64">
        <f t="shared" si="0"/>
        <v>0.18606951038940478</v>
      </c>
      <c r="P63" s="43">
        <f t="shared" si="1"/>
        <v>19</v>
      </c>
      <c r="Q63" s="43">
        <f t="shared" si="1"/>
        <v>18</v>
      </c>
      <c r="R63" s="3">
        <v>37053</v>
      </c>
      <c r="S63" s="59">
        <v>37053</v>
      </c>
      <c r="T63" s="1"/>
      <c r="AA63" s="1"/>
      <c r="AB63" s="69">
        <f t="shared" si="2"/>
        <v>-0.0050022774892958255</v>
      </c>
      <c r="AC63" s="69">
        <f t="shared" si="2"/>
        <v>-0.020008126043970842</v>
      </c>
    </row>
    <row r="64" spans="1:29" ht="12.75">
      <c r="A64" s="8">
        <f t="shared" si="3"/>
        <v>57</v>
      </c>
      <c r="C64" s="59">
        <v>37053</v>
      </c>
      <c r="D64" s="44">
        <v>2205.41</v>
      </c>
      <c r="E64" s="44">
        <v>2205.41</v>
      </c>
      <c r="F64" s="44">
        <v>2150.75</v>
      </c>
      <c r="G64" s="44">
        <v>2170.78</v>
      </c>
      <c r="H64" s="45">
        <v>1418630016</v>
      </c>
      <c r="I64" s="61">
        <v>2170.78</v>
      </c>
      <c r="J64" s="16"/>
      <c r="L64" s="103">
        <v>10948.38</v>
      </c>
      <c r="M64" s="61">
        <v>2169.95</v>
      </c>
      <c r="N64" s="64">
        <f t="shared" si="0"/>
        <v>0.15404026562664686</v>
      </c>
      <c r="O64" s="64">
        <f t="shared" si="0"/>
        <v>0.18561601547346496</v>
      </c>
      <c r="P64" s="43">
        <f t="shared" si="1"/>
        <v>17</v>
      </c>
      <c r="Q64" s="43">
        <f t="shared" si="1"/>
        <v>19</v>
      </c>
      <c r="R64" s="3">
        <v>37054</v>
      </c>
      <c r="S64" s="59">
        <v>37054</v>
      </c>
      <c r="T64" s="1"/>
      <c r="AA64" s="1"/>
      <c r="AB64" s="69">
        <f t="shared" si="2"/>
        <v>0.0024070484678297976</v>
      </c>
      <c r="AC64" s="69">
        <f t="shared" si="2"/>
        <v>-0.0003823510443252687</v>
      </c>
    </row>
    <row r="65" spans="1:29" ht="12.75">
      <c r="A65" s="8">
        <f t="shared" si="3"/>
        <v>58</v>
      </c>
      <c r="C65" s="59">
        <v>37054</v>
      </c>
      <c r="D65" s="44">
        <v>2133.56</v>
      </c>
      <c r="E65" s="44">
        <v>2184.2</v>
      </c>
      <c r="F65" s="44">
        <v>2105.26</v>
      </c>
      <c r="G65" s="44">
        <v>2169.95</v>
      </c>
      <c r="H65" s="45">
        <v>1713560064</v>
      </c>
      <c r="I65" s="61">
        <v>2169.95</v>
      </c>
      <c r="J65" s="16"/>
      <c r="L65" s="103">
        <v>10871.62</v>
      </c>
      <c r="M65" s="61">
        <v>2121.66</v>
      </c>
      <c r="N65" s="64">
        <f t="shared" si="0"/>
        <v>0.1459491936333932</v>
      </c>
      <c r="O65" s="64">
        <f t="shared" si="0"/>
        <v>0.15923135343645334</v>
      </c>
      <c r="P65" s="43">
        <f t="shared" si="1"/>
        <v>28</v>
      </c>
      <c r="Q65" s="43">
        <f t="shared" si="1"/>
        <v>32</v>
      </c>
      <c r="R65" s="3">
        <v>37055</v>
      </c>
      <c r="S65" s="59">
        <v>37055</v>
      </c>
      <c r="T65" s="1"/>
      <c r="AA65" s="1"/>
      <c r="AB65" s="69">
        <f t="shared" si="2"/>
        <v>-0.007011082918203293</v>
      </c>
      <c r="AC65" s="69">
        <f t="shared" si="2"/>
        <v>-0.022253968985460504</v>
      </c>
    </row>
    <row r="66" spans="1:29" ht="12.75">
      <c r="A66" s="8">
        <f t="shared" si="3"/>
        <v>59</v>
      </c>
      <c r="C66" s="59">
        <v>37055</v>
      </c>
      <c r="D66" s="44">
        <v>2175.62</v>
      </c>
      <c r="E66" s="44">
        <v>2187.16</v>
      </c>
      <c r="F66" s="44">
        <v>2121.38</v>
      </c>
      <c r="G66" s="44">
        <v>2121.66</v>
      </c>
      <c r="H66" s="45">
        <v>1546790016</v>
      </c>
      <c r="I66" s="61">
        <v>2121.66</v>
      </c>
      <c r="J66" s="16"/>
      <c r="L66" s="103">
        <v>10690.13</v>
      </c>
      <c r="M66" s="61">
        <v>2044.07</v>
      </c>
      <c r="N66" s="64">
        <f t="shared" si="0"/>
        <v>0.12681880468008844</v>
      </c>
      <c r="O66" s="64">
        <f t="shared" si="0"/>
        <v>0.11683777448735944</v>
      </c>
      <c r="P66" s="43">
        <f t="shared" si="1"/>
        <v>37</v>
      </c>
      <c r="Q66" s="43">
        <f t="shared" si="1"/>
        <v>62</v>
      </c>
      <c r="R66" s="3">
        <v>37056</v>
      </c>
      <c r="S66" s="59">
        <v>37056</v>
      </c>
      <c r="T66" s="1"/>
      <c r="AA66" s="1"/>
      <c r="AB66" s="69">
        <f t="shared" si="2"/>
        <v>-0.016693924180573028</v>
      </c>
      <c r="AC66" s="69">
        <f t="shared" si="2"/>
        <v>-0.03657042127390808</v>
      </c>
    </row>
    <row r="67" spans="1:29" ht="12.75">
      <c r="A67" s="8">
        <f t="shared" si="3"/>
        <v>60</v>
      </c>
      <c r="C67" s="59">
        <v>37056</v>
      </c>
      <c r="D67" s="44">
        <v>2100.74</v>
      </c>
      <c r="E67" s="44">
        <v>2101.05</v>
      </c>
      <c r="F67" s="44">
        <v>2043.36</v>
      </c>
      <c r="G67" s="44">
        <v>2044.07</v>
      </c>
      <c r="H67" s="45">
        <v>1763760000</v>
      </c>
      <c r="I67" s="61">
        <v>2044.07</v>
      </c>
      <c r="J67" s="16"/>
      <c r="L67" s="103">
        <v>10623.64</v>
      </c>
      <c r="M67" s="61">
        <v>2028.43</v>
      </c>
      <c r="N67" s="64">
        <f t="shared" si="0"/>
        <v>0.11981026668072103</v>
      </c>
      <c r="O67" s="64">
        <f t="shared" si="0"/>
        <v>0.10829240040869181</v>
      </c>
      <c r="P67" s="43">
        <f t="shared" si="1"/>
        <v>43</v>
      </c>
      <c r="Q67" s="43">
        <f t="shared" si="1"/>
        <v>71</v>
      </c>
      <c r="R67" s="3">
        <v>37057</v>
      </c>
      <c r="S67" s="59">
        <v>37057</v>
      </c>
      <c r="T67" s="1"/>
      <c r="AA67" s="1"/>
      <c r="AB67" s="69">
        <f t="shared" si="2"/>
        <v>-0.006219755980516606</v>
      </c>
      <c r="AC67" s="69">
        <f t="shared" si="2"/>
        <v>-0.007651401370794453</v>
      </c>
    </row>
    <row r="68" spans="1:29" ht="12.75">
      <c r="A68" s="8">
        <f t="shared" si="3"/>
        <v>61</v>
      </c>
      <c r="C68" s="59">
        <v>37057</v>
      </c>
      <c r="D68" s="44">
        <v>2017.8</v>
      </c>
      <c r="E68" s="44">
        <v>2048.32</v>
      </c>
      <c r="F68" s="44">
        <v>1992.39</v>
      </c>
      <c r="G68" s="44">
        <v>2028.43</v>
      </c>
      <c r="H68" s="45">
        <v>2109340032</v>
      </c>
      <c r="I68" s="61">
        <v>2028.43</v>
      </c>
      <c r="J68" s="16"/>
      <c r="L68" s="103">
        <v>10645.38</v>
      </c>
      <c r="M68" s="61">
        <v>1988.63</v>
      </c>
      <c r="N68" s="64">
        <f t="shared" si="0"/>
        <v>0.12210182354801291</v>
      </c>
      <c r="O68" s="64">
        <f t="shared" si="0"/>
        <v>0.08654649962026628</v>
      </c>
      <c r="P68" s="43">
        <f t="shared" si="1"/>
        <v>39</v>
      </c>
      <c r="Q68" s="43">
        <f t="shared" si="1"/>
        <v>90</v>
      </c>
      <c r="R68" s="3">
        <v>37060</v>
      </c>
      <c r="S68" s="59">
        <v>37060</v>
      </c>
      <c r="T68" s="1"/>
      <c r="AA68" s="1"/>
      <c r="AB68" s="69">
        <f t="shared" si="2"/>
        <v>0.002046379583645619</v>
      </c>
      <c r="AC68" s="69">
        <f t="shared" si="2"/>
        <v>-0.019621086258830744</v>
      </c>
    </row>
    <row r="69" spans="1:29" ht="12.75">
      <c r="A69" s="8">
        <f t="shared" si="3"/>
        <v>62</v>
      </c>
      <c r="C69" s="59">
        <v>37060</v>
      </c>
      <c r="D69" s="44">
        <v>2035.34</v>
      </c>
      <c r="E69" s="44">
        <v>2046.63</v>
      </c>
      <c r="F69" s="44">
        <v>1987.17</v>
      </c>
      <c r="G69" s="44">
        <v>1988.63</v>
      </c>
      <c r="H69" s="45">
        <v>1567769984</v>
      </c>
      <c r="I69" s="61">
        <v>1988.63</v>
      </c>
      <c r="J69" s="16"/>
      <c r="L69" s="103">
        <v>10596.67</v>
      </c>
      <c r="M69" s="61">
        <v>1992.66</v>
      </c>
      <c r="N69" s="64">
        <f t="shared" si="0"/>
        <v>0.11696742911352387</v>
      </c>
      <c r="O69" s="64">
        <f t="shared" si="0"/>
        <v>0.0887484086699486</v>
      </c>
      <c r="P69" s="43">
        <f t="shared" si="1"/>
        <v>50</v>
      </c>
      <c r="Q69" s="43">
        <f t="shared" si="1"/>
        <v>86</v>
      </c>
      <c r="R69" s="3">
        <v>37061</v>
      </c>
      <c r="S69" s="59">
        <v>37061</v>
      </c>
      <c r="T69" s="1"/>
      <c r="AA69" s="1"/>
      <c r="AB69" s="69">
        <f t="shared" si="2"/>
        <v>-0.004575693869077413</v>
      </c>
      <c r="AC69" s="69">
        <f t="shared" si="2"/>
        <v>0.002026520770580742</v>
      </c>
    </row>
    <row r="70" spans="1:29" ht="12.75">
      <c r="A70" s="8">
        <f t="shared" si="3"/>
        <v>63</v>
      </c>
      <c r="C70" s="59">
        <v>37061</v>
      </c>
      <c r="D70" s="44">
        <v>2046.04</v>
      </c>
      <c r="E70" s="44">
        <v>2057.19</v>
      </c>
      <c r="F70" s="44">
        <v>1978.25</v>
      </c>
      <c r="G70" s="44">
        <v>1992.66</v>
      </c>
      <c r="H70" s="45">
        <v>1980649984</v>
      </c>
      <c r="I70" s="61">
        <v>1992.66</v>
      </c>
      <c r="J70" s="16"/>
      <c r="L70" s="103">
        <v>10647.33</v>
      </c>
      <c r="M70" s="61">
        <v>2031.24</v>
      </c>
      <c r="N70" s="64">
        <f t="shared" si="0"/>
        <v>0.12230736797723196</v>
      </c>
      <c r="O70" s="64">
        <f t="shared" si="0"/>
        <v>0.1098277265698846</v>
      </c>
      <c r="P70" s="43">
        <f t="shared" si="1"/>
        <v>38</v>
      </c>
      <c r="Q70" s="43">
        <f t="shared" si="1"/>
        <v>67</v>
      </c>
      <c r="R70" s="3">
        <v>37062</v>
      </c>
      <c r="S70" s="59">
        <v>37062</v>
      </c>
      <c r="T70" s="1"/>
      <c r="AA70" s="1"/>
      <c r="AB70" s="69">
        <f t="shared" si="2"/>
        <v>0.0047807471592491435</v>
      </c>
      <c r="AC70" s="69">
        <f t="shared" si="2"/>
        <v>0.019361055072114608</v>
      </c>
    </row>
    <row r="71" spans="1:29" ht="12.75">
      <c r="A71" s="8">
        <f t="shared" si="3"/>
        <v>64</v>
      </c>
      <c r="C71" s="59">
        <v>37062</v>
      </c>
      <c r="D71" s="44">
        <v>1974.11</v>
      </c>
      <c r="E71" s="44">
        <v>2032.67</v>
      </c>
      <c r="F71" s="44">
        <v>1973.7</v>
      </c>
      <c r="G71" s="44">
        <v>2031.24</v>
      </c>
      <c r="H71" s="45">
        <v>2110759936</v>
      </c>
      <c r="I71" s="61">
        <v>2031.24</v>
      </c>
      <c r="J71" s="16"/>
      <c r="L71" s="103">
        <v>10715.43</v>
      </c>
      <c r="M71" s="61">
        <v>2058.76</v>
      </c>
      <c r="N71" s="64">
        <f t="shared" si="0"/>
        <v>0.12948561188995478</v>
      </c>
      <c r="O71" s="64">
        <f t="shared" si="0"/>
        <v>0.12486408812007244</v>
      </c>
      <c r="P71" s="43">
        <f t="shared" si="1"/>
        <v>34</v>
      </c>
      <c r="Q71" s="43">
        <f t="shared" si="1"/>
        <v>53</v>
      </c>
      <c r="R71" s="3">
        <v>37063</v>
      </c>
      <c r="S71" s="59">
        <v>37063</v>
      </c>
      <c r="T71" s="1"/>
      <c r="AA71" s="1"/>
      <c r="AB71" s="69">
        <f t="shared" si="2"/>
        <v>0.00639596969381051</v>
      </c>
      <c r="AC71" s="69">
        <f t="shared" si="2"/>
        <v>0.013548374391997076</v>
      </c>
    </row>
    <row r="72" spans="1:29" ht="12.75">
      <c r="A72" s="8">
        <f t="shared" si="3"/>
        <v>65</v>
      </c>
      <c r="C72" s="59">
        <v>37063</v>
      </c>
      <c r="D72" s="44">
        <v>2026.3</v>
      </c>
      <c r="E72" s="44">
        <v>2077.43</v>
      </c>
      <c r="F72" s="44">
        <v>2014.33</v>
      </c>
      <c r="G72" s="44">
        <v>2058.76</v>
      </c>
      <c r="H72" s="45">
        <v>2180499968</v>
      </c>
      <c r="I72" s="61">
        <v>2058.76</v>
      </c>
      <c r="J72" s="16"/>
      <c r="L72" s="103">
        <v>10604.59</v>
      </c>
      <c r="M72" s="61">
        <v>2034.84</v>
      </c>
      <c r="N72" s="64">
        <f aca="true" t="shared" si="4" ref="N72:O135">L72/L$7-1</f>
        <v>0.11780225571835135</v>
      </c>
      <c r="O72" s="64">
        <f t="shared" si="4"/>
        <v>0.11179469247034524</v>
      </c>
      <c r="P72" s="43">
        <f aca="true" t="shared" si="5" ref="P72:Q135">RANK(N72,N$7:N$1038)</f>
        <v>49</v>
      </c>
      <c r="Q72" s="43">
        <f t="shared" si="5"/>
        <v>65</v>
      </c>
      <c r="R72" s="3">
        <v>37064</v>
      </c>
      <c r="S72" s="59">
        <v>37064</v>
      </c>
      <c r="T72" s="1"/>
      <c r="AA72" s="1"/>
      <c r="AB72" s="69">
        <f t="shared" si="2"/>
        <v>-0.01034396193153242</v>
      </c>
      <c r="AC72" s="69">
        <f t="shared" si="2"/>
        <v>-0.011618644232450737</v>
      </c>
    </row>
    <row r="73" spans="1:29" ht="12.75">
      <c r="A73" s="8">
        <f t="shared" si="3"/>
        <v>66</v>
      </c>
      <c r="C73" s="59">
        <v>37064</v>
      </c>
      <c r="D73" s="44">
        <v>2062</v>
      </c>
      <c r="E73" s="44">
        <v>2074.83</v>
      </c>
      <c r="F73" s="44">
        <v>2028.07</v>
      </c>
      <c r="G73" s="44">
        <v>2034.84</v>
      </c>
      <c r="H73" s="45">
        <v>1714579968</v>
      </c>
      <c r="I73" s="61">
        <v>2034.84</v>
      </c>
      <c r="J73" s="16"/>
      <c r="L73" s="103">
        <v>10504.22</v>
      </c>
      <c r="M73" s="61">
        <v>2050.87</v>
      </c>
      <c r="N73" s="64">
        <f t="shared" si="4"/>
        <v>0.10722251502055435</v>
      </c>
      <c r="O73" s="64">
        <f t="shared" si="4"/>
        <v>0.12055315452156279</v>
      </c>
      <c r="P73" s="43">
        <f t="shared" si="5"/>
        <v>69</v>
      </c>
      <c r="Q73" s="43">
        <f t="shared" si="5"/>
        <v>56</v>
      </c>
      <c r="R73" s="3">
        <v>37067</v>
      </c>
      <c r="S73" s="59">
        <v>37067</v>
      </c>
      <c r="T73" s="1"/>
      <c r="AA73" s="1"/>
      <c r="AB73" s="69">
        <f aca="true" t="shared" si="6" ref="AB73:AC136">L73/L72-1</f>
        <v>-0.009464769500754033</v>
      </c>
      <c r="AC73" s="69">
        <f t="shared" si="6"/>
        <v>0.007877769259499567</v>
      </c>
    </row>
    <row r="74" spans="1:29" ht="12.75">
      <c r="A74" s="8">
        <f aca="true" t="shared" si="7" ref="A74:A137">1+A73</f>
        <v>67</v>
      </c>
      <c r="C74" s="59">
        <v>37067</v>
      </c>
      <c r="D74" s="44">
        <v>2054.34</v>
      </c>
      <c r="E74" s="44">
        <v>2060.06</v>
      </c>
      <c r="F74" s="44">
        <v>2026.4</v>
      </c>
      <c r="G74" s="44">
        <v>2050.87</v>
      </c>
      <c r="H74" s="45">
        <v>1481730048</v>
      </c>
      <c r="I74" s="61">
        <v>2050.87</v>
      </c>
      <c r="J74" s="16"/>
      <c r="L74" s="103">
        <v>10472.48</v>
      </c>
      <c r="M74" s="61">
        <v>2064.62</v>
      </c>
      <c r="N74" s="64">
        <f t="shared" si="4"/>
        <v>0.1038768841572677</v>
      </c>
      <c r="O74" s="64">
        <f t="shared" si="4"/>
        <v>0.12806587150248872</v>
      </c>
      <c r="P74" s="43">
        <f t="shared" si="5"/>
        <v>76</v>
      </c>
      <c r="Q74" s="43">
        <f t="shared" si="5"/>
        <v>49</v>
      </c>
      <c r="R74" s="3">
        <v>37068</v>
      </c>
      <c r="S74" s="59">
        <v>37068</v>
      </c>
      <c r="T74" s="1"/>
      <c r="AA74" s="1"/>
      <c r="AB74" s="69">
        <f t="shared" si="6"/>
        <v>-0.0030216427302550697</v>
      </c>
      <c r="AC74" s="69">
        <f t="shared" si="6"/>
        <v>0.006704471760764941</v>
      </c>
    </row>
    <row r="75" spans="1:29" ht="12.75">
      <c r="A75" s="8">
        <f t="shared" si="7"/>
        <v>68</v>
      </c>
      <c r="C75" s="59">
        <v>37068</v>
      </c>
      <c r="D75" s="44">
        <v>2022.86</v>
      </c>
      <c r="E75" s="44">
        <v>2068.15</v>
      </c>
      <c r="F75" s="44">
        <v>2017.34</v>
      </c>
      <c r="G75" s="44">
        <v>2064.62</v>
      </c>
      <c r="H75" s="45">
        <v>1657379968</v>
      </c>
      <c r="I75" s="61">
        <v>2064.62</v>
      </c>
      <c r="J75" s="16"/>
      <c r="L75" s="103">
        <v>10434.84</v>
      </c>
      <c r="M75" s="61">
        <v>2074.74</v>
      </c>
      <c r="N75" s="64">
        <f t="shared" si="4"/>
        <v>0.09990934963634457</v>
      </c>
      <c r="O75" s="64">
        <f t="shared" si="4"/>
        <v>0.13359523120045003</v>
      </c>
      <c r="P75" s="43">
        <f t="shared" si="5"/>
        <v>81</v>
      </c>
      <c r="Q75" s="43">
        <f t="shared" si="5"/>
        <v>45</v>
      </c>
      <c r="R75" s="3">
        <v>37069</v>
      </c>
      <c r="S75" s="59">
        <v>37069</v>
      </c>
      <c r="T75" s="1"/>
      <c r="AA75" s="1"/>
      <c r="AB75" s="69">
        <f t="shared" si="6"/>
        <v>-0.0035941820848547357</v>
      </c>
      <c r="AC75" s="69">
        <f t="shared" si="6"/>
        <v>0.0049016283868217325</v>
      </c>
    </row>
    <row r="76" spans="1:29" ht="12.75">
      <c r="A76" s="8">
        <f t="shared" si="7"/>
        <v>69</v>
      </c>
      <c r="C76" s="59">
        <v>37069</v>
      </c>
      <c r="D76" s="44">
        <v>2068.29</v>
      </c>
      <c r="E76" s="44">
        <v>2084.4</v>
      </c>
      <c r="F76" s="44">
        <v>2048.88</v>
      </c>
      <c r="G76" s="44">
        <v>2074.74</v>
      </c>
      <c r="H76" s="45">
        <v>1716400000</v>
      </c>
      <c r="I76" s="61">
        <v>2074.74</v>
      </c>
      <c r="J76" s="16"/>
      <c r="L76" s="103">
        <v>10566.21</v>
      </c>
      <c r="M76" s="61">
        <v>2125.46</v>
      </c>
      <c r="N76" s="64">
        <f t="shared" si="4"/>
        <v>0.11375671972172441</v>
      </c>
      <c r="O76" s="64">
        <f t="shared" si="4"/>
        <v>0.16130759522027294</v>
      </c>
      <c r="P76" s="43">
        <f t="shared" si="5"/>
        <v>60</v>
      </c>
      <c r="Q76" s="43">
        <f t="shared" si="5"/>
        <v>31</v>
      </c>
      <c r="R76" s="3">
        <v>37070</v>
      </c>
      <c r="S76" s="59">
        <v>37070</v>
      </c>
      <c r="T76" s="1"/>
      <c r="AA76" s="1"/>
      <c r="AB76" s="69">
        <f t="shared" si="6"/>
        <v>0.012589555757443138</v>
      </c>
      <c r="AC76" s="69">
        <f t="shared" si="6"/>
        <v>0.02444643666194324</v>
      </c>
    </row>
    <row r="77" spans="1:29" ht="12.75">
      <c r="A77" s="8">
        <f t="shared" si="7"/>
        <v>70</v>
      </c>
      <c r="C77" s="59">
        <v>37070</v>
      </c>
      <c r="D77" s="44">
        <v>2096.88</v>
      </c>
      <c r="E77" s="44">
        <v>2157.32</v>
      </c>
      <c r="F77" s="44">
        <v>2096.88</v>
      </c>
      <c r="G77" s="44">
        <v>2125.46</v>
      </c>
      <c r="H77" s="45">
        <v>1952960000</v>
      </c>
      <c r="I77" s="61">
        <v>2125.46</v>
      </c>
      <c r="J77" s="16"/>
      <c r="L77" s="103">
        <v>10502.4</v>
      </c>
      <c r="M77" s="61">
        <v>2160.54</v>
      </c>
      <c r="N77" s="64">
        <f t="shared" si="4"/>
        <v>0.10703067355328333</v>
      </c>
      <c r="O77" s="64">
        <f t="shared" si="4"/>
        <v>0.18047458516142778</v>
      </c>
      <c r="P77" s="43">
        <f t="shared" si="5"/>
        <v>70</v>
      </c>
      <c r="Q77" s="43">
        <f t="shared" si="5"/>
        <v>23</v>
      </c>
      <c r="R77" s="3">
        <v>37071</v>
      </c>
      <c r="S77" s="59">
        <v>37071</v>
      </c>
      <c r="T77" s="1"/>
      <c r="AA77" s="1"/>
      <c r="AB77" s="69">
        <f t="shared" si="6"/>
        <v>-0.006039062256002814</v>
      </c>
      <c r="AC77" s="69">
        <f t="shared" si="6"/>
        <v>0.01650466252011329</v>
      </c>
    </row>
    <row r="78" spans="1:29" ht="12.75">
      <c r="A78" s="8">
        <f t="shared" si="7"/>
        <v>71</v>
      </c>
      <c r="C78" s="59">
        <v>37071</v>
      </c>
      <c r="D78" s="44">
        <v>2129.89</v>
      </c>
      <c r="E78" s="44">
        <v>2180.11</v>
      </c>
      <c r="F78" s="44">
        <v>2118.11</v>
      </c>
      <c r="G78" s="44">
        <v>2160.54</v>
      </c>
      <c r="H78" s="45">
        <v>2071629952</v>
      </c>
      <c r="I78" s="61">
        <v>2160.54</v>
      </c>
      <c r="J78" s="16"/>
      <c r="L78" s="103">
        <v>10593.72</v>
      </c>
      <c r="M78" s="61">
        <v>2148.72</v>
      </c>
      <c r="N78" s="64">
        <f t="shared" si="4"/>
        <v>0.1166564772847054</v>
      </c>
      <c r="O78" s="64">
        <f t="shared" si="4"/>
        <v>0.1740163804549153</v>
      </c>
      <c r="P78" s="43">
        <f t="shared" si="5"/>
        <v>51</v>
      </c>
      <c r="Q78" s="43">
        <f t="shared" si="5"/>
        <v>27</v>
      </c>
      <c r="R78" s="3">
        <v>37074</v>
      </c>
      <c r="S78" s="59">
        <v>37074</v>
      </c>
      <c r="T78" s="1"/>
      <c r="AA78" s="1"/>
      <c r="AB78" s="69">
        <f t="shared" si="6"/>
        <v>0.008695155393052989</v>
      </c>
      <c r="AC78" s="69">
        <f t="shared" si="6"/>
        <v>-0.005470854508595191</v>
      </c>
    </row>
    <row r="79" spans="1:29" ht="12.75">
      <c r="A79" s="8">
        <f t="shared" si="7"/>
        <v>72</v>
      </c>
      <c r="C79" s="59">
        <v>37074</v>
      </c>
      <c r="D79" s="44">
        <v>2156.76</v>
      </c>
      <c r="E79" s="44">
        <v>2181.05</v>
      </c>
      <c r="F79" s="44">
        <v>2140.65</v>
      </c>
      <c r="G79" s="44">
        <v>2148.72</v>
      </c>
      <c r="H79" s="45">
        <v>1513420032</v>
      </c>
      <c r="I79" s="61">
        <v>2148.72</v>
      </c>
      <c r="J79" s="16"/>
      <c r="L79" s="103">
        <v>10571.11</v>
      </c>
      <c r="M79" s="61">
        <v>2140.8</v>
      </c>
      <c r="N79" s="64">
        <f t="shared" si="4"/>
        <v>0.11427321597976192</v>
      </c>
      <c r="O79" s="64">
        <f t="shared" si="4"/>
        <v>0.16968905547390234</v>
      </c>
      <c r="P79" s="43">
        <f t="shared" si="5"/>
        <v>58</v>
      </c>
      <c r="Q79" s="43">
        <f t="shared" si="5"/>
        <v>29</v>
      </c>
      <c r="R79" s="3">
        <v>37075</v>
      </c>
      <c r="S79" s="59">
        <v>37075</v>
      </c>
      <c r="T79" s="1"/>
      <c r="AA79" s="1"/>
      <c r="AB79" s="69">
        <f t="shared" si="6"/>
        <v>-0.0021342833301237762</v>
      </c>
      <c r="AC79" s="69">
        <f t="shared" si="6"/>
        <v>-0.003685915335641554</v>
      </c>
    </row>
    <row r="80" spans="1:29" ht="12.75">
      <c r="A80" s="8">
        <f t="shared" si="7"/>
        <v>73</v>
      </c>
      <c r="C80" s="59">
        <v>37075</v>
      </c>
      <c r="D80" s="44">
        <v>2137.1</v>
      </c>
      <c r="E80" s="44">
        <v>2148.18</v>
      </c>
      <c r="F80" s="44">
        <v>2123.75</v>
      </c>
      <c r="G80" s="44">
        <v>2140.8</v>
      </c>
      <c r="H80" s="45">
        <v>868430016</v>
      </c>
      <c r="I80" s="61">
        <v>2140.8</v>
      </c>
      <c r="J80" s="16"/>
      <c r="L80" s="103">
        <v>10479.86</v>
      </c>
      <c r="M80" s="61">
        <v>2080.11</v>
      </c>
      <c r="N80" s="64">
        <f t="shared" si="4"/>
        <v>0.10465479076631179</v>
      </c>
      <c r="O80" s="64">
        <f t="shared" si="4"/>
        <v>0.13652928866863734</v>
      </c>
      <c r="P80" s="43">
        <f t="shared" si="5"/>
        <v>73</v>
      </c>
      <c r="Q80" s="43">
        <f t="shared" si="5"/>
        <v>41</v>
      </c>
      <c r="R80" s="3">
        <v>37077</v>
      </c>
      <c r="S80" s="59">
        <v>37077</v>
      </c>
      <c r="T80" s="1"/>
      <c r="AA80" s="1"/>
      <c r="AB80" s="69">
        <f t="shared" si="6"/>
        <v>-0.008632016883752036</v>
      </c>
      <c r="AC80" s="69">
        <f t="shared" si="6"/>
        <v>-0.028349215246636805</v>
      </c>
    </row>
    <row r="81" spans="1:29" ht="12.75">
      <c r="A81" s="8">
        <f t="shared" si="7"/>
        <v>74</v>
      </c>
      <c r="C81" s="59">
        <v>37077</v>
      </c>
      <c r="D81" s="44">
        <v>2122.89</v>
      </c>
      <c r="E81" s="44">
        <v>2130.96</v>
      </c>
      <c r="F81" s="44">
        <v>2079.83</v>
      </c>
      <c r="G81" s="44">
        <v>2080.11</v>
      </c>
      <c r="H81" s="45">
        <v>1290680064</v>
      </c>
      <c r="I81" s="61">
        <v>2080.11</v>
      </c>
      <c r="J81" s="16"/>
      <c r="L81" s="103">
        <v>10252.68</v>
      </c>
      <c r="M81" s="61">
        <v>2004.16</v>
      </c>
      <c r="N81" s="64">
        <f t="shared" si="4"/>
        <v>0.08070833772530839</v>
      </c>
      <c r="O81" s="64">
        <f t="shared" si="4"/>
        <v>0.09503177196308665</v>
      </c>
      <c r="P81" s="43">
        <f t="shared" si="5"/>
        <v>116</v>
      </c>
      <c r="Q81" s="43">
        <f t="shared" si="5"/>
        <v>83</v>
      </c>
      <c r="R81" s="3">
        <v>37078</v>
      </c>
      <c r="S81" s="59">
        <v>37078</v>
      </c>
      <c r="T81" s="1"/>
      <c r="AA81" s="1"/>
      <c r="AB81" s="69">
        <f t="shared" si="6"/>
        <v>-0.021677770504567873</v>
      </c>
      <c r="AC81" s="69">
        <f t="shared" si="6"/>
        <v>-0.03651249212782015</v>
      </c>
    </row>
    <row r="82" spans="1:29" ht="12.75">
      <c r="A82" s="8">
        <f t="shared" si="7"/>
        <v>75</v>
      </c>
      <c r="C82" s="59">
        <v>37078</v>
      </c>
      <c r="D82" s="44">
        <v>2060.73</v>
      </c>
      <c r="E82" s="44">
        <v>2060.73</v>
      </c>
      <c r="F82" s="44">
        <v>2001.82</v>
      </c>
      <c r="G82" s="44">
        <v>2004.16</v>
      </c>
      <c r="H82" s="45">
        <v>1441420032</v>
      </c>
      <c r="I82" s="61">
        <v>2004.16</v>
      </c>
      <c r="J82" s="16"/>
      <c r="L82" s="103">
        <v>10299.4</v>
      </c>
      <c r="M82" s="61">
        <v>2026.71</v>
      </c>
      <c r="N82" s="64">
        <f t="shared" si="4"/>
        <v>0.0856329714345947</v>
      </c>
      <c r="O82" s="64">
        <f t="shared" si="4"/>
        <v>0.1073526278118051</v>
      </c>
      <c r="P82" s="43">
        <f t="shared" si="5"/>
        <v>106</v>
      </c>
      <c r="Q82" s="43">
        <f t="shared" si="5"/>
        <v>74</v>
      </c>
      <c r="R82" s="3">
        <v>37081</v>
      </c>
      <c r="S82" s="59">
        <v>37081</v>
      </c>
      <c r="T82" s="1"/>
      <c r="AA82" s="1"/>
      <c r="AB82" s="69">
        <f t="shared" si="6"/>
        <v>0.004556857329010455</v>
      </c>
      <c r="AC82" s="69">
        <f t="shared" si="6"/>
        <v>0.011251596678907738</v>
      </c>
    </row>
    <row r="83" spans="1:29" ht="12.75">
      <c r="A83" s="8">
        <f t="shared" si="7"/>
        <v>76</v>
      </c>
      <c r="C83" s="59">
        <v>37081</v>
      </c>
      <c r="D83" s="44">
        <v>2010.97</v>
      </c>
      <c r="E83" s="44">
        <v>2038.17</v>
      </c>
      <c r="F83" s="44">
        <v>2000.08</v>
      </c>
      <c r="G83" s="44">
        <v>2026.71</v>
      </c>
      <c r="H83" s="45">
        <v>1399629952</v>
      </c>
      <c r="I83" s="61">
        <v>2026.71</v>
      </c>
      <c r="J83" s="16"/>
      <c r="L83" s="103">
        <v>10175.64</v>
      </c>
      <c r="M83" s="61">
        <v>1962.79</v>
      </c>
      <c r="N83" s="64">
        <f t="shared" si="4"/>
        <v>0.07258775166016651</v>
      </c>
      <c r="O83" s="64">
        <f t="shared" si="4"/>
        <v>0.07242805549029363</v>
      </c>
      <c r="P83" s="43">
        <f t="shared" si="5"/>
        <v>135</v>
      </c>
      <c r="Q83" s="43">
        <f t="shared" si="5"/>
        <v>113</v>
      </c>
      <c r="R83" s="3">
        <v>37082</v>
      </c>
      <c r="S83" s="59">
        <v>37082</v>
      </c>
      <c r="T83" s="1"/>
      <c r="AA83" s="1"/>
      <c r="AB83" s="69">
        <f t="shared" si="6"/>
        <v>-0.012016233955376099</v>
      </c>
      <c r="AC83" s="69">
        <f t="shared" si="6"/>
        <v>-0.03153879933488268</v>
      </c>
    </row>
    <row r="84" spans="1:29" ht="12.75">
      <c r="A84" s="8">
        <f t="shared" si="7"/>
        <v>77</v>
      </c>
      <c r="C84" s="59">
        <v>37082</v>
      </c>
      <c r="D84" s="44">
        <v>2043.61</v>
      </c>
      <c r="E84" s="44">
        <v>2045.12</v>
      </c>
      <c r="F84" s="44">
        <v>1960.15</v>
      </c>
      <c r="G84" s="44">
        <v>1962.79</v>
      </c>
      <c r="H84" s="45">
        <v>1663970048</v>
      </c>
      <c r="I84" s="61">
        <v>1962.79</v>
      </c>
      <c r="J84" s="16"/>
      <c r="L84" s="103">
        <v>10241.02</v>
      </c>
      <c r="M84" s="61">
        <v>1972.04</v>
      </c>
      <c r="N84" s="64">
        <f t="shared" si="4"/>
        <v>0.07947928744597865</v>
      </c>
      <c r="O84" s="64">
        <f t="shared" si="4"/>
        <v>0.07748206509564359</v>
      </c>
      <c r="P84" s="43">
        <f t="shared" si="5"/>
        <v>120</v>
      </c>
      <c r="Q84" s="43">
        <f t="shared" si="5"/>
        <v>104</v>
      </c>
      <c r="R84" s="3">
        <v>37083</v>
      </c>
      <c r="S84" s="59">
        <v>37083</v>
      </c>
      <c r="T84" s="1"/>
      <c r="AA84" s="1"/>
      <c r="AB84" s="69">
        <f t="shared" si="6"/>
        <v>0.006425148688436355</v>
      </c>
      <c r="AC84" s="69">
        <f t="shared" si="6"/>
        <v>0.0047126794002414485</v>
      </c>
    </row>
    <row r="85" spans="1:29" ht="12.75">
      <c r="A85" s="8">
        <f t="shared" si="7"/>
        <v>78</v>
      </c>
      <c r="C85" s="59">
        <v>37083</v>
      </c>
      <c r="D85" s="44">
        <v>1954.72</v>
      </c>
      <c r="E85" s="44">
        <v>1975.79</v>
      </c>
      <c r="F85" s="44">
        <v>1934.67</v>
      </c>
      <c r="G85" s="44">
        <v>1972.04</v>
      </c>
      <c r="H85" s="45">
        <v>1770290048</v>
      </c>
      <c r="I85" s="61">
        <v>1972.04</v>
      </c>
      <c r="J85" s="16"/>
      <c r="L85" s="103">
        <v>10478.99</v>
      </c>
      <c r="M85" s="61">
        <v>2075.74</v>
      </c>
      <c r="N85" s="64">
        <f t="shared" si="4"/>
        <v>0.10456308632866018</v>
      </c>
      <c r="O85" s="64">
        <f t="shared" si="4"/>
        <v>0.1341416106172446</v>
      </c>
      <c r="P85" s="43">
        <f t="shared" si="5"/>
        <v>75</v>
      </c>
      <c r="Q85" s="43">
        <f t="shared" si="5"/>
        <v>43</v>
      </c>
      <c r="R85" s="3">
        <v>37084</v>
      </c>
      <c r="S85" s="59">
        <v>37084</v>
      </c>
      <c r="T85" s="1"/>
      <c r="AA85" s="1"/>
      <c r="AB85" s="69">
        <f t="shared" si="6"/>
        <v>0.02323694319511138</v>
      </c>
      <c r="AC85" s="69">
        <f t="shared" si="6"/>
        <v>0.0525851402608466</v>
      </c>
    </row>
    <row r="86" spans="1:29" ht="12.75">
      <c r="A86" s="8">
        <f t="shared" si="7"/>
        <v>79</v>
      </c>
      <c r="C86" s="59">
        <v>37084</v>
      </c>
      <c r="D86" s="44">
        <v>2033.22</v>
      </c>
      <c r="E86" s="44">
        <v>2080.13</v>
      </c>
      <c r="F86" s="44">
        <v>2031.84</v>
      </c>
      <c r="G86" s="44">
        <v>2075.74</v>
      </c>
      <c r="H86" s="45">
        <v>1888690048</v>
      </c>
      <c r="I86" s="61">
        <v>2075.74</v>
      </c>
      <c r="J86" s="16"/>
      <c r="L86" s="103">
        <v>10539.06</v>
      </c>
      <c r="M86" s="61">
        <v>2084.79</v>
      </c>
      <c r="N86" s="64">
        <f t="shared" si="4"/>
        <v>0.11089490882259923</v>
      </c>
      <c r="O86" s="64">
        <f t="shared" si="4"/>
        <v>0.13908634433923606</v>
      </c>
      <c r="P86" s="43">
        <f t="shared" si="5"/>
        <v>62</v>
      </c>
      <c r="Q86" s="43">
        <f t="shared" si="5"/>
        <v>38</v>
      </c>
      <c r="R86" s="3">
        <v>37085</v>
      </c>
      <c r="S86" s="59">
        <v>37085</v>
      </c>
      <c r="T86" s="1"/>
      <c r="AA86" s="1"/>
      <c r="AB86" s="69">
        <f t="shared" si="6"/>
        <v>0.005732422685774008</v>
      </c>
      <c r="AC86" s="69">
        <f t="shared" si="6"/>
        <v>0.004359890930463406</v>
      </c>
    </row>
    <row r="87" spans="1:29" ht="12.75">
      <c r="A87" s="8">
        <f t="shared" si="7"/>
        <v>80</v>
      </c>
      <c r="C87" s="59">
        <v>37085</v>
      </c>
      <c r="D87" s="44">
        <v>2068.22</v>
      </c>
      <c r="E87" s="44">
        <v>2105.15</v>
      </c>
      <c r="F87" s="44">
        <v>2055.56</v>
      </c>
      <c r="G87" s="44">
        <v>2084.79</v>
      </c>
      <c r="H87" s="45">
        <v>1561760000</v>
      </c>
      <c r="I87" s="61">
        <v>2084.79</v>
      </c>
      <c r="J87" s="16"/>
      <c r="L87" s="103">
        <v>10472.12</v>
      </c>
      <c r="M87" s="61">
        <v>2029.12</v>
      </c>
      <c r="N87" s="64">
        <f t="shared" si="4"/>
        <v>0.10383893749341211</v>
      </c>
      <c r="O87" s="64">
        <f t="shared" si="4"/>
        <v>0.10866940220627996</v>
      </c>
      <c r="P87" s="43">
        <f t="shared" si="5"/>
        <v>77</v>
      </c>
      <c r="Q87" s="43">
        <f t="shared" si="5"/>
        <v>69</v>
      </c>
      <c r="R87" s="3">
        <v>37088</v>
      </c>
      <c r="S87" s="59">
        <v>37088</v>
      </c>
      <c r="T87" s="1"/>
      <c r="AA87" s="1"/>
      <c r="AB87" s="69">
        <f t="shared" si="6"/>
        <v>-0.006351610105645</v>
      </c>
      <c r="AC87" s="69">
        <f t="shared" si="6"/>
        <v>-0.026702929311825163</v>
      </c>
    </row>
    <row r="88" spans="1:29" ht="12.75">
      <c r="A88" s="8">
        <f t="shared" si="7"/>
        <v>81</v>
      </c>
      <c r="C88" s="59">
        <v>37088</v>
      </c>
      <c r="D88" s="44">
        <v>2078.53</v>
      </c>
      <c r="E88" s="44">
        <v>2091.68</v>
      </c>
      <c r="F88" s="44">
        <v>2025.41</v>
      </c>
      <c r="G88" s="44">
        <v>2029.12</v>
      </c>
      <c r="H88" s="45">
        <v>1489350016</v>
      </c>
      <c r="I88" s="61">
        <v>2029.12</v>
      </c>
      <c r="J88" s="16"/>
      <c r="L88" s="103">
        <v>10606.39</v>
      </c>
      <c r="M88" s="61">
        <v>2067.32</v>
      </c>
      <c r="N88" s="64">
        <f t="shared" si="4"/>
        <v>0.11799198903763042</v>
      </c>
      <c r="O88" s="64">
        <f t="shared" si="4"/>
        <v>0.12954109592783425</v>
      </c>
      <c r="P88" s="43">
        <f t="shared" si="5"/>
        <v>48</v>
      </c>
      <c r="Q88" s="43">
        <f t="shared" si="5"/>
        <v>47</v>
      </c>
      <c r="R88" s="3">
        <v>37089</v>
      </c>
      <c r="S88" s="59">
        <v>37089</v>
      </c>
      <c r="T88" s="1"/>
      <c r="AA88" s="1"/>
      <c r="AB88" s="69">
        <f t="shared" si="6"/>
        <v>0.012821663617299972</v>
      </c>
      <c r="AC88" s="69">
        <f t="shared" si="6"/>
        <v>0.018825894969247914</v>
      </c>
    </row>
    <row r="89" spans="1:29" ht="12.75">
      <c r="A89" s="8">
        <f t="shared" si="7"/>
        <v>82</v>
      </c>
      <c r="C89" s="59">
        <v>37089</v>
      </c>
      <c r="D89" s="44">
        <v>2017.47</v>
      </c>
      <c r="E89" s="44">
        <v>2067.44</v>
      </c>
      <c r="F89" s="44">
        <v>2006.8</v>
      </c>
      <c r="G89" s="44">
        <v>2067.32</v>
      </c>
      <c r="H89" s="45">
        <v>1695689984</v>
      </c>
      <c r="I89" s="61">
        <v>2067.32</v>
      </c>
      <c r="J89" s="16"/>
      <c r="L89" s="103">
        <v>10569.83</v>
      </c>
      <c r="M89" s="61">
        <v>2016.17</v>
      </c>
      <c r="N89" s="64">
        <f t="shared" si="4"/>
        <v>0.11413829450827451</v>
      </c>
      <c r="O89" s="64">
        <f t="shared" si="4"/>
        <v>0.10159378875878988</v>
      </c>
      <c r="P89" s="43">
        <f t="shared" si="5"/>
        <v>59</v>
      </c>
      <c r="Q89" s="43">
        <f t="shared" si="5"/>
        <v>80</v>
      </c>
      <c r="R89" s="3">
        <v>37090</v>
      </c>
      <c r="S89" s="59">
        <v>37090</v>
      </c>
      <c r="T89" s="1"/>
      <c r="AA89" s="1"/>
      <c r="AB89" s="69">
        <f t="shared" si="6"/>
        <v>-0.003446978660976985</v>
      </c>
      <c r="AC89" s="69">
        <f t="shared" si="6"/>
        <v>-0.024742178279124727</v>
      </c>
    </row>
    <row r="90" spans="1:29" ht="12.75">
      <c r="A90" s="8">
        <f t="shared" si="7"/>
        <v>83</v>
      </c>
      <c r="C90" s="59">
        <v>37090</v>
      </c>
      <c r="D90" s="44">
        <v>2035.09</v>
      </c>
      <c r="E90" s="44">
        <v>2056.06</v>
      </c>
      <c r="F90" s="44">
        <v>2003.95</v>
      </c>
      <c r="G90" s="44">
        <v>2016.17</v>
      </c>
      <c r="H90" s="45">
        <v>1738119936</v>
      </c>
      <c r="I90" s="61">
        <v>2016.17</v>
      </c>
      <c r="J90" s="16"/>
      <c r="L90" s="103">
        <v>10610</v>
      </c>
      <c r="M90" s="61">
        <v>2046.59</v>
      </c>
      <c r="N90" s="64">
        <f t="shared" si="4"/>
        <v>0.11837250975018443</v>
      </c>
      <c r="O90" s="64">
        <f t="shared" si="4"/>
        <v>0.11821465061768177</v>
      </c>
      <c r="P90" s="43">
        <f t="shared" si="5"/>
        <v>46</v>
      </c>
      <c r="Q90" s="43">
        <f t="shared" si="5"/>
        <v>59</v>
      </c>
      <c r="R90" s="3">
        <v>37091</v>
      </c>
      <c r="S90" s="59">
        <v>37091</v>
      </c>
      <c r="T90" s="1"/>
      <c r="AA90" s="1"/>
      <c r="AB90" s="69">
        <f t="shared" si="6"/>
        <v>0.0038004395529540602</v>
      </c>
      <c r="AC90" s="69">
        <f t="shared" si="6"/>
        <v>0.015088013411567402</v>
      </c>
    </row>
    <row r="91" spans="1:29" ht="12.75">
      <c r="A91" s="8">
        <f t="shared" si="7"/>
        <v>84</v>
      </c>
      <c r="C91" s="59">
        <v>37091</v>
      </c>
      <c r="D91" s="44">
        <v>2042.32</v>
      </c>
      <c r="E91" s="44">
        <v>2079.33</v>
      </c>
      <c r="F91" s="44">
        <v>2027.11</v>
      </c>
      <c r="G91" s="44">
        <v>2046.59</v>
      </c>
      <c r="H91" s="45">
        <v>1906220032</v>
      </c>
      <c r="I91" s="61">
        <v>2046.59</v>
      </c>
      <c r="J91" s="16"/>
      <c r="L91" s="103">
        <v>10576.65</v>
      </c>
      <c r="M91" s="61">
        <v>2029.37</v>
      </c>
      <c r="N91" s="64">
        <f t="shared" si="4"/>
        <v>0.11485717297354281</v>
      </c>
      <c r="O91" s="64">
        <f t="shared" si="4"/>
        <v>0.10880599706047867</v>
      </c>
      <c r="P91" s="43">
        <f t="shared" si="5"/>
        <v>55</v>
      </c>
      <c r="Q91" s="43">
        <f t="shared" si="5"/>
        <v>68</v>
      </c>
      <c r="R91" s="3">
        <v>37092</v>
      </c>
      <c r="S91" s="59">
        <v>37092</v>
      </c>
      <c r="T91" s="1"/>
      <c r="AA91" s="1"/>
      <c r="AB91" s="69">
        <f t="shared" si="6"/>
        <v>-0.003143261074458059</v>
      </c>
      <c r="AC91" s="69">
        <f t="shared" si="6"/>
        <v>-0.008413995964018262</v>
      </c>
    </row>
    <row r="92" spans="1:29" ht="12.75">
      <c r="A92" s="8">
        <f t="shared" si="7"/>
        <v>85</v>
      </c>
      <c r="C92" s="59">
        <v>37092</v>
      </c>
      <c r="D92" s="44">
        <v>2015.23</v>
      </c>
      <c r="E92" s="44">
        <v>2035.52</v>
      </c>
      <c r="F92" s="44">
        <v>2009.56</v>
      </c>
      <c r="G92" s="44">
        <v>2029.37</v>
      </c>
      <c r="H92" s="45">
        <v>1642119936</v>
      </c>
      <c r="I92" s="61">
        <v>2029.37</v>
      </c>
      <c r="J92" s="16"/>
      <c r="L92" s="103">
        <v>10424.42</v>
      </c>
      <c r="M92" s="61">
        <v>1988.56</v>
      </c>
      <c r="N92" s="64">
        <f t="shared" si="4"/>
        <v>0.09881100453251812</v>
      </c>
      <c r="O92" s="64">
        <f t="shared" si="4"/>
        <v>0.08650825306109056</v>
      </c>
      <c r="P92" s="43">
        <f t="shared" si="5"/>
        <v>85</v>
      </c>
      <c r="Q92" s="43">
        <f t="shared" si="5"/>
        <v>91</v>
      </c>
      <c r="R92" s="3">
        <v>37095</v>
      </c>
      <c r="S92" s="59">
        <v>37095</v>
      </c>
      <c r="T92" s="1"/>
      <c r="AA92" s="1"/>
      <c r="AB92" s="69">
        <f t="shared" si="6"/>
        <v>-0.014393026147220489</v>
      </c>
      <c r="AC92" s="69">
        <f t="shared" si="6"/>
        <v>-0.02010968921389389</v>
      </c>
    </row>
    <row r="93" spans="1:29" ht="12.75">
      <c r="A93" s="8">
        <f t="shared" si="7"/>
        <v>86</v>
      </c>
      <c r="C93" s="59">
        <v>37095</v>
      </c>
      <c r="D93" s="44">
        <v>2043.84</v>
      </c>
      <c r="E93" s="44">
        <v>2047.85</v>
      </c>
      <c r="F93" s="44">
        <v>1987.51</v>
      </c>
      <c r="G93" s="44">
        <v>1988.56</v>
      </c>
      <c r="H93" s="45">
        <v>1356540032</v>
      </c>
      <c r="I93" s="61">
        <v>1988.56</v>
      </c>
      <c r="J93" s="16"/>
      <c r="L93" s="103">
        <v>10241.12</v>
      </c>
      <c r="M93" s="61">
        <v>1959.24</v>
      </c>
      <c r="N93" s="64">
        <f t="shared" si="4"/>
        <v>0.07948982818593864</v>
      </c>
      <c r="O93" s="64">
        <f t="shared" si="4"/>
        <v>0.07048840856067273</v>
      </c>
      <c r="P93" s="43">
        <f t="shared" si="5"/>
        <v>119</v>
      </c>
      <c r="Q93" s="43">
        <f t="shared" si="5"/>
        <v>119</v>
      </c>
      <c r="R93" s="3">
        <v>37096</v>
      </c>
      <c r="S93" s="59">
        <v>37096</v>
      </c>
      <c r="T93" s="1"/>
      <c r="AA93" s="1"/>
      <c r="AB93" s="69">
        <f t="shared" si="6"/>
        <v>-0.01758371209141607</v>
      </c>
      <c r="AC93" s="69">
        <f t="shared" si="6"/>
        <v>-0.014744337611135694</v>
      </c>
    </row>
    <row r="94" spans="1:29" ht="12.75">
      <c r="A94" s="8">
        <f t="shared" si="7"/>
        <v>87</v>
      </c>
      <c r="C94" s="59">
        <v>37096</v>
      </c>
      <c r="D94" s="44">
        <v>1980.37</v>
      </c>
      <c r="E94" s="44">
        <v>1994.03</v>
      </c>
      <c r="F94" s="44">
        <v>1939.28</v>
      </c>
      <c r="G94" s="44">
        <v>1959.24</v>
      </c>
      <c r="H94" s="45">
        <v>1601500032</v>
      </c>
      <c r="I94" s="61">
        <v>1959.24</v>
      </c>
      <c r="J94" s="16"/>
      <c r="L94" s="103">
        <v>10405.67</v>
      </c>
      <c r="M94" s="61">
        <v>1984.32</v>
      </c>
      <c r="N94" s="64">
        <f t="shared" si="4"/>
        <v>0.09683461579002839</v>
      </c>
      <c r="O94" s="64">
        <f t="shared" si="4"/>
        <v>0.08419160433388151</v>
      </c>
      <c r="P94" s="43">
        <f t="shared" si="5"/>
        <v>91</v>
      </c>
      <c r="Q94" s="43">
        <f t="shared" si="5"/>
        <v>95</v>
      </c>
      <c r="R94" s="3">
        <v>37097</v>
      </c>
      <c r="S94" s="59">
        <v>37097</v>
      </c>
      <c r="T94" s="1"/>
      <c r="AA94" s="1"/>
      <c r="AB94" s="69">
        <f t="shared" si="6"/>
        <v>0.016067578546096417</v>
      </c>
      <c r="AC94" s="69">
        <f t="shared" si="6"/>
        <v>0.012800881974643241</v>
      </c>
    </row>
    <row r="95" spans="1:29" ht="12.75">
      <c r="A95" s="8">
        <f t="shared" si="7"/>
        <v>88</v>
      </c>
      <c r="C95" s="59">
        <v>37097</v>
      </c>
      <c r="D95" s="44">
        <v>1962.68</v>
      </c>
      <c r="E95" s="44">
        <v>1984.98</v>
      </c>
      <c r="F95" s="44">
        <v>1942.58</v>
      </c>
      <c r="G95" s="44">
        <v>1984.32</v>
      </c>
      <c r="H95" s="45">
        <v>1675490048</v>
      </c>
      <c r="I95" s="61">
        <v>1984.32</v>
      </c>
      <c r="J95" s="16"/>
      <c r="L95" s="103">
        <v>10455.63</v>
      </c>
      <c r="M95" s="61">
        <v>2022.96</v>
      </c>
      <c r="N95" s="64">
        <f t="shared" si="4"/>
        <v>0.10210076947401703</v>
      </c>
      <c r="O95" s="64">
        <f t="shared" si="4"/>
        <v>0.10530370499882524</v>
      </c>
      <c r="P95" s="43">
        <f t="shared" si="5"/>
        <v>79</v>
      </c>
      <c r="Q95" s="43">
        <f t="shared" si="5"/>
        <v>75</v>
      </c>
      <c r="R95" s="3">
        <v>37098</v>
      </c>
      <c r="S95" s="59">
        <v>37098</v>
      </c>
      <c r="T95" s="1"/>
      <c r="AA95" s="1"/>
      <c r="AB95" s="69">
        <f t="shared" si="6"/>
        <v>0.004801228560967097</v>
      </c>
      <c r="AC95" s="69">
        <f t="shared" si="6"/>
        <v>0.019472665699080904</v>
      </c>
    </row>
    <row r="96" spans="1:29" ht="12.75">
      <c r="A96" s="8">
        <f t="shared" si="7"/>
        <v>89</v>
      </c>
      <c r="C96" s="59">
        <v>37098</v>
      </c>
      <c r="D96" s="44">
        <v>1980.03</v>
      </c>
      <c r="E96" s="44">
        <v>2025.88</v>
      </c>
      <c r="F96" s="44">
        <v>1963.21</v>
      </c>
      <c r="G96" s="44">
        <v>2022.96</v>
      </c>
      <c r="H96" s="45">
        <v>1765389952</v>
      </c>
      <c r="I96" s="61">
        <v>2022.96</v>
      </c>
      <c r="J96" s="16"/>
      <c r="L96" s="103">
        <v>10416.67</v>
      </c>
      <c r="M96" s="61">
        <v>2029.07</v>
      </c>
      <c r="N96" s="64">
        <f t="shared" si="4"/>
        <v>0.09799409718562235</v>
      </c>
      <c r="O96" s="64">
        <f t="shared" si="4"/>
        <v>0.10864208323544022</v>
      </c>
      <c r="P96" s="43">
        <f t="shared" si="5"/>
        <v>87</v>
      </c>
      <c r="Q96" s="43">
        <f t="shared" si="5"/>
        <v>70</v>
      </c>
      <c r="R96" s="3">
        <v>37099</v>
      </c>
      <c r="S96" s="59">
        <v>37099</v>
      </c>
      <c r="T96" s="1"/>
      <c r="AA96" s="1"/>
      <c r="AB96" s="69">
        <f t="shared" si="6"/>
        <v>-0.0037262221406074714</v>
      </c>
      <c r="AC96" s="69">
        <f t="shared" si="6"/>
        <v>0.003020326650057248</v>
      </c>
    </row>
    <row r="97" spans="1:29" ht="12.75">
      <c r="A97" s="8">
        <f t="shared" si="7"/>
        <v>90</v>
      </c>
      <c r="C97" s="59">
        <v>37099</v>
      </c>
      <c r="D97" s="44">
        <v>2020.58</v>
      </c>
      <c r="E97" s="44">
        <v>2039.15</v>
      </c>
      <c r="F97" s="44">
        <v>2009.94</v>
      </c>
      <c r="G97" s="44">
        <v>2029.07</v>
      </c>
      <c r="H97" s="45">
        <v>1583800064</v>
      </c>
      <c r="I97" s="61">
        <v>2029.07</v>
      </c>
      <c r="J97" s="16"/>
      <c r="L97" s="103">
        <v>10401.72</v>
      </c>
      <c r="M97" s="61">
        <v>2017.84</v>
      </c>
      <c r="N97" s="64">
        <f t="shared" si="4"/>
        <v>0.09641825656161052</v>
      </c>
      <c r="O97" s="64">
        <f t="shared" si="4"/>
        <v>0.10250624238483685</v>
      </c>
      <c r="P97" s="43">
        <f t="shared" si="5"/>
        <v>93</v>
      </c>
      <c r="Q97" s="43">
        <f t="shared" si="5"/>
        <v>78</v>
      </c>
      <c r="R97" s="3">
        <v>37102</v>
      </c>
      <c r="S97" s="59">
        <v>37102</v>
      </c>
      <c r="T97" s="1"/>
      <c r="AA97" s="1"/>
      <c r="AB97" s="69">
        <f t="shared" si="6"/>
        <v>-0.0014351995407362317</v>
      </c>
      <c r="AC97" s="69">
        <f t="shared" si="6"/>
        <v>-0.005534555239592565</v>
      </c>
    </row>
    <row r="98" spans="1:29" ht="12.75">
      <c r="A98" s="8">
        <f t="shared" si="7"/>
        <v>91</v>
      </c>
      <c r="C98" s="59">
        <v>37102</v>
      </c>
      <c r="D98" s="44">
        <v>2034.11</v>
      </c>
      <c r="E98" s="44">
        <v>2039.01</v>
      </c>
      <c r="F98" s="44">
        <v>2009.94</v>
      </c>
      <c r="G98" s="44">
        <v>2017.84</v>
      </c>
      <c r="H98" s="45">
        <v>1338230016</v>
      </c>
      <c r="I98" s="61">
        <v>2017.84</v>
      </c>
      <c r="J98" s="16"/>
      <c r="L98" s="103">
        <v>10522.81</v>
      </c>
      <c r="M98" s="61">
        <v>2027.13</v>
      </c>
      <c r="N98" s="64">
        <f t="shared" si="4"/>
        <v>0.10918203857910824</v>
      </c>
      <c r="O98" s="64">
        <f t="shared" si="4"/>
        <v>0.10758210716685879</v>
      </c>
      <c r="P98" s="43">
        <f t="shared" si="5"/>
        <v>65</v>
      </c>
      <c r="Q98" s="43">
        <f t="shared" si="5"/>
        <v>73</v>
      </c>
      <c r="R98" s="3">
        <v>37103</v>
      </c>
      <c r="S98" s="59">
        <v>37103</v>
      </c>
      <c r="T98" s="1"/>
      <c r="AA98" s="1"/>
      <c r="AB98" s="69">
        <f t="shared" si="6"/>
        <v>0.011641343931580561</v>
      </c>
      <c r="AC98" s="69">
        <f t="shared" si="6"/>
        <v>0.004603932918368248</v>
      </c>
    </row>
    <row r="99" spans="1:29" ht="12.75">
      <c r="A99" s="8">
        <f t="shared" si="7"/>
        <v>92</v>
      </c>
      <c r="C99" s="59">
        <v>37103</v>
      </c>
      <c r="D99" s="44">
        <v>2023.97</v>
      </c>
      <c r="E99" s="44">
        <v>2057.1</v>
      </c>
      <c r="F99" s="44">
        <v>2014.06</v>
      </c>
      <c r="G99" s="44">
        <v>2027.13</v>
      </c>
      <c r="H99" s="45">
        <v>1621789952</v>
      </c>
      <c r="I99" s="61">
        <v>2027.13</v>
      </c>
      <c r="J99" s="16"/>
      <c r="L99" s="103">
        <v>10510.01</v>
      </c>
      <c r="M99" s="61">
        <v>2068.38</v>
      </c>
      <c r="N99" s="64">
        <f t="shared" si="4"/>
        <v>0.1078328238642352</v>
      </c>
      <c r="O99" s="64">
        <f t="shared" si="4"/>
        <v>0.13012025810963657</v>
      </c>
      <c r="P99" s="43">
        <f t="shared" si="5"/>
        <v>68</v>
      </c>
      <c r="Q99" s="43">
        <f t="shared" si="5"/>
        <v>46</v>
      </c>
      <c r="R99" s="3">
        <v>37104</v>
      </c>
      <c r="S99" s="59">
        <v>37104</v>
      </c>
      <c r="T99" s="1"/>
      <c r="AA99" s="1"/>
      <c r="AB99" s="69">
        <f t="shared" si="6"/>
        <v>-0.0012164051237263385</v>
      </c>
      <c r="AC99" s="69">
        <f t="shared" si="6"/>
        <v>0.02034896627251337</v>
      </c>
    </row>
    <row r="100" spans="1:29" ht="12.75">
      <c r="A100" s="8">
        <f t="shared" si="7"/>
        <v>93</v>
      </c>
      <c r="C100" s="59">
        <v>37104</v>
      </c>
      <c r="D100" s="44">
        <v>2051.56</v>
      </c>
      <c r="E100" s="44">
        <v>2078.36</v>
      </c>
      <c r="F100" s="44">
        <v>2045.13</v>
      </c>
      <c r="G100" s="44">
        <v>2068.38</v>
      </c>
      <c r="H100" s="45">
        <v>1784220032</v>
      </c>
      <c r="I100" s="61">
        <v>2068.38</v>
      </c>
      <c r="J100" s="16"/>
      <c r="L100" s="103">
        <v>10551.18</v>
      </c>
      <c r="M100" s="61">
        <v>2087.38</v>
      </c>
      <c r="N100" s="64">
        <f t="shared" si="4"/>
        <v>0.11217244650574476</v>
      </c>
      <c r="O100" s="64">
        <f t="shared" si="4"/>
        <v>0.14050146702873412</v>
      </c>
      <c r="P100" s="43">
        <f t="shared" si="5"/>
        <v>61</v>
      </c>
      <c r="Q100" s="43">
        <f t="shared" si="5"/>
        <v>36</v>
      </c>
      <c r="R100" s="3">
        <v>37105</v>
      </c>
      <c r="S100" s="59">
        <v>37105</v>
      </c>
      <c r="T100" s="1"/>
      <c r="AA100" s="1"/>
      <c r="AB100" s="69">
        <f t="shared" si="6"/>
        <v>0.003917217966491027</v>
      </c>
      <c r="AC100" s="69">
        <f t="shared" si="6"/>
        <v>0.009185932952358922</v>
      </c>
    </row>
    <row r="101" spans="1:29" ht="12.75">
      <c r="A101" s="8">
        <f t="shared" si="7"/>
        <v>94</v>
      </c>
      <c r="C101" s="59">
        <v>37105</v>
      </c>
      <c r="D101" s="44">
        <v>2092.52</v>
      </c>
      <c r="E101" s="44">
        <v>2103.16</v>
      </c>
      <c r="F101" s="44">
        <v>2061.75</v>
      </c>
      <c r="G101" s="44">
        <v>2087.38</v>
      </c>
      <c r="H101" s="45">
        <v>1675929984</v>
      </c>
      <c r="I101" s="61">
        <v>2087.38</v>
      </c>
      <c r="J101" s="16"/>
      <c r="L101" s="103">
        <v>10512.78</v>
      </c>
      <c r="M101" s="61">
        <v>2066.33</v>
      </c>
      <c r="N101" s="64">
        <f t="shared" si="4"/>
        <v>0.10812480236112587</v>
      </c>
      <c r="O101" s="64">
        <f t="shared" si="4"/>
        <v>0.12900018030520743</v>
      </c>
      <c r="P101" s="43">
        <f t="shared" si="5"/>
        <v>67</v>
      </c>
      <c r="Q101" s="43">
        <f t="shared" si="5"/>
        <v>48</v>
      </c>
      <c r="R101" s="3">
        <v>37106</v>
      </c>
      <c r="S101" s="59">
        <v>37106</v>
      </c>
      <c r="T101" s="1"/>
      <c r="AA101" s="1"/>
      <c r="AB101" s="69">
        <f t="shared" si="6"/>
        <v>-0.003639403365310767</v>
      </c>
      <c r="AC101" s="69">
        <f t="shared" si="6"/>
        <v>-0.010084412038057322</v>
      </c>
    </row>
    <row r="102" spans="1:29" ht="12.75">
      <c r="A102" s="8">
        <f t="shared" si="7"/>
        <v>95</v>
      </c>
      <c r="C102" s="59">
        <v>37106</v>
      </c>
      <c r="D102" s="44">
        <v>2079.15</v>
      </c>
      <c r="E102" s="44">
        <v>2079.15</v>
      </c>
      <c r="F102" s="44">
        <v>2047.62</v>
      </c>
      <c r="G102" s="44">
        <v>2066.33</v>
      </c>
      <c r="H102" s="45">
        <v>1245120000</v>
      </c>
      <c r="I102" s="61">
        <v>2066.33</v>
      </c>
      <c r="J102" s="16"/>
      <c r="L102" s="103">
        <v>10401.31</v>
      </c>
      <c r="M102" s="61">
        <v>2034.26</v>
      </c>
      <c r="N102" s="64">
        <f t="shared" si="4"/>
        <v>0.09637503952777471</v>
      </c>
      <c r="O102" s="64">
        <f t="shared" si="4"/>
        <v>0.11147779240860434</v>
      </c>
      <c r="P102" s="43">
        <f t="shared" si="5"/>
        <v>94</v>
      </c>
      <c r="Q102" s="43">
        <f t="shared" si="5"/>
        <v>66</v>
      </c>
      <c r="R102" s="3">
        <v>37109</v>
      </c>
      <c r="S102" s="59">
        <v>37109</v>
      </c>
      <c r="T102" s="1"/>
      <c r="AA102" s="1"/>
      <c r="AB102" s="69">
        <f t="shared" si="6"/>
        <v>-0.010603284763877951</v>
      </c>
      <c r="AC102" s="69">
        <f t="shared" si="6"/>
        <v>-0.015520270237570966</v>
      </c>
    </row>
    <row r="103" spans="1:29" ht="12.75">
      <c r="A103" s="8">
        <f t="shared" si="7"/>
        <v>96</v>
      </c>
      <c r="C103" s="59">
        <v>37109</v>
      </c>
      <c r="D103" s="44">
        <v>2047.86</v>
      </c>
      <c r="E103" s="44">
        <v>2053.6</v>
      </c>
      <c r="F103" s="44">
        <v>2032.51</v>
      </c>
      <c r="G103" s="44">
        <v>2034.26</v>
      </c>
      <c r="H103" s="45">
        <v>1106550016</v>
      </c>
      <c r="I103" s="61">
        <v>2034.26</v>
      </c>
      <c r="J103" s="16"/>
      <c r="L103" s="103">
        <v>10458.74</v>
      </c>
      <c r="M103" s="61">
        <v>2027.79</v>
      </c>
      <c r="N103" s="64">
        <f t="shared" si="4"/>
        <v>0.10242858648677133</v>
      </c>
      <c r="O103" s="64">
        <f t="shared" si="4"/>
        <v>0.10794271758194318</v>
      </c>
      <c r="P103" s="43">
        <f t="shared" si="5"/>
        <v>78</v>
      </c>
      <c r="Q103" s="43">
        <f t="shared" si="5"/>
        <v>72</v>
      </c>
      <c r="R103" s="3">
        <v>37110</v>
      </c>
      <c r="S103" s="59">
        <v>37110</v>
      </c>
      <c r="T103" s="1"/>
      <c r="AA103" s="1"/>
      <c r="AB103" s="69">
        <f t="shared" si="6"/>
        <v>0.005521419898070645</v>
      </c>
      <c r="AC103" s="69">
        <f t="shared" si="6"/>
        <v>-0.003180517731263488</v>
      </c>
    </row>
    <row r="104" spans="1:29" ht="12.75">
      <c r="A104" s="8">
        <f t="shared" si="7"/>
        <v>97</v>
      </c>
      <c r="C104" s="59">
        <v>37110</v>
      </c>
      <c r="D104" s="44">
        <v>2026.84</v>
      </c>
      <c r="E104" s="44">
        <v>2043.48</v>
      </c>
      <c r="F104" s="44">
        <v>2013.75</v>
      </c>
      <c r="G104" s="44">
        <v>2027.79</v>
      </c>
      <c r="H104" s="45">
        <v>1318019968</v>
      </c>
      <c r="I104" s="61">
        <v>2027.79</v>
      </c>
      <c r="J104" s="16"/>
      <c r="L104" s="103">
        <v>10293.5</v>
      </c>
      <c r="M104" s="61">
        <v>1966.36</v>
      </c>
      <c r="N104" s="64">
        <f t="shared" si="4"/>
        <v>0.085011067776958</v>
      </c>
      <c r="O104" s="64">
        <f t="shared" si="4"/>
        <v>0.07437863000825029</v>
      </c>
      <c r="P104" s="43">
        <f t="shared" si="5"/>
        <v>109</v>
      </c>
      <c r="Q104" s="43">
        <f t="shared" si="5"/>
        <v>109</v>
      </c>
      <c r="R104" s="3">
        <v>37111</v>
      </c>
      <c r="S104" s="59">
        <v>37111</v>
      </c>
      <c r="T104" s="1"/>
      <c r="AA104" s="1"/>
      <c r="AB104" s="69">
        <f t="shared" si="6"/>
        <v>-0.01579922629303332</v>
      </c>
      <c r="AC104" s="69">
        <f t="shared" si="6"/>
        <v>-0.03029406398098422</v>
      </c>
    </row>
    <row r="105" spans="1:29" ht="12.75">
      <c r="A105" s="8">
        <f t="shared" si="7"/>
        <v>98</v>
      </c>
      <c r="C105" s="59">
        <v>37111</v>
      </c>
      <c r="D105" s="44">
        <v>2015.75</v>
      </c>
      <c r="E105" s="44">
        <v>2038.64</v>
      </c>
      <c r="F105" s="44">
        <v>1958.67</v>
      </c>
      <c r="G105" s="44">
        <v>1966.36</v>
      </c>
      <c r="H105" s="45">
        <v>1661689984</v>
      </c>
      <c r="I105" s="61">
        <v>1966.36</v>
      </c>
      <c r="J105" s="16"/>
      <c r="L105" s="103">
        <v>10298.56</v>
      </c>
      <c r="M105" s="61">
        <v>1963.32</v>
      </c>
      <c r="N105" s="64">
        <f t="shared" si="4"/>
        <v>0.08554442921893113</v>
      </c>
      <c r="O105" s="64">
        <f t="shared" si="4"/>
        <v>0.07271763658119457</v>
      </c>
      <c r="P105" s="43">
        <f t="shared" si="5"/>
        <v>107</v>
      </c>
      <c r="Q105" s="43">
        <f t="shared" si="5"/>
        <v>111</v>
      </c>
      <c r="R105" s="3">
        <v>37112</v>
      </c>
      <c r="S105" s="59">
        <v>37112</v>
      </c>
      <c r="T105" s="1"/>
      <c r="AA105" s="1"/>
      <c r="AB105" s="69">
        <f t="shared" si="6"/>
        <v>0.0004915723514840042</v>
      </c>
      <c r="AC105" s="69">
        <f t="shared" si="6"/>
        <v>-0.0015460037836407814</v>
      </c>
    </row>
    <row r="106" spans="1:29" ht="12.75">
      <c r="A106" s="8">
        <f t="shared" si="7"/>
        <v>99</v>
      </c>
      <c r="C106" s="59">
        <v>37112</v>
      </c>
      <c r="D106" s="44">
        <v>1962.48</v>
      </c>
      <c r="E106" s="44">
        <v>1971.61</v>
      </c>
      <c r="F106" s="44">
        <v>1941.24</v>
      </c>
      <c r="G106" s="44">
        <v>1963.32</v>
      </c>
      <c r="H106" s="45">
        <v>1457149952</v>
      </c>
      <c r="I106" s="61">
        <v>1963.32</v>
      </c>
      <c r="J106" s="16"/>
      <c r="L106" s="103">
        <v>10416.25</v>
      </c>
      <c r="M106" s="61">
        <v>1956.47</v>
      </c>
      <c r="N106" s="64">
        <f t="shared" si="4"/>
        <v>0.09794982607779068</v>
      </c>
      <c r="O106" s="64">
        <f t="shared" si="4"/>
        <v>0.0689749375761517</v>
      </c>
      <c r="P106" s="43">
        <f t="shared" si="5"/>
        <v>88</v>
      </c>
      <c r="Q106" s="43">
        <f t="shared" si="5"/>
        <v>121</v>
      </c>
      <c r="R106" s="3">
        <v>37113</v>
      </c>
      <c r="S106" s="59">
        <v>37113</v>
      </c>
      <c r="T106" s="1"/>
      <c r="AA106" s="1"/>
      <c r="AB106" s="69">
        <f t="shared" si="6"/>
        <v>0.011427811266818022</v>
      </c>
      <c r="AC106" s="69">
        <f t="shared" si="6"/>
        <v>-0.0034889880406657747</v>
      </c>
    </row>
    <row r="107" spans="1:29" ht="12.75">
      <c r="A107" s="8">
        <f t="shared" si="7"/>
        <v>100</v>
      </c>
      <c r="C107" s="59">
        <v>37113</v>
      </c>
      <c r="D107" s="44">
        <v>1957.34</v>
      </c>
      <c r="E107" s="44">
        <v>1967.03</v>
      </c>
      <c r="F107" s="44">
        <v>1915.99</v>
      </c>
      <c r="G107" s="44">
        <v>1956.47</v>
      </c>
      <c r="H107" s="45">
        <v>1372690048</v>
      </c>
      <c r="I107" s="61">
        <v>1956.47</v>
      </c>
      <c r="J107" s="16"/>
      <c r="L107" s="103">
        <v>10415.91</v>
      </c>
      <c r="M107" s="61">
        <v>1982.25</v>
      </c>
      <c r="N107" s="64">
        <f t="shared" si="4"/>
        <v>0.09791398756192682</v>
      </c>
      <c r="O107" s="64">
        <f t="shared" si="4"/>
        <v>0.08306059894111661</v>
      </c>
      <c r="P107" s="43">
        <f t="shared" si="5"/>
        <v>89</v>
      </c>
      <c r="Q107" s="43">
        <f t="shared" si="5"/>
        <v>97</v>
      </c>
      <c r="R107" s="3">
        <v>37116</v>
      </c>
      <c r="S107" s="59">
        <v>37116</v>
      </c>
      <c r="T107" s="1"/>
      <c r="AA107" s="1"/>
      <c r="AB107" s="69">
        <f t="shared" si="6"/>
        <v>-3.264130565228118E-05</v>
      </c>
      <c r="AC107" s="69">
        <f t="shared" si="6"/>
        <v>0.013176792897412248</v>
      </c>
    </row>
    <row r="108" spans="1:29" ht="12.75">
      <c r="A108" s="8">
        <f t="shared" si="7"/>
        <v>101</v>
      </c>
      <c r="C108" s="59">
        <v>37116</v>
      </c>
      <c r="D108" s="44">
        <v>1963.04</v>
      </c>
      <c r="E108" s="44">
        <v>1986.33</v>
      </c>
      <c r="F108" s="44">
        <v>1951.46</v>
      </c>
      <c r="G108" s="44">
        <v>1982.25</v>
      </c>
      <c r="H108" s="45">
        <v>1147040000</v>
      </c>
      <c r="I108" s="61">
        <v>1982.25</v>
      </c>
      <c r="J108" s="16"/>
      <c r="L108" s="103">
        <v>10412.17</v>
      </c>
      <c r="M108" s="61">
        <v>1964.53</v>
      </c>
      <c r="N108" s="64">
        <f t="shared" si="4"/>
        <v>0.097519763887425</v>
      </c>
      <c r="O108" s="64">
        <f t="shared" si="4"/>
        <v>0.0733787556755161</v>
      </c>
      <c r="P108" s="43">
        <f t="shared" si="5"/>
        <v>90</v>
      </c>
      <c r="Q108" s="43">
        <f t="shared" si="5"/>
        <v>110</v>
      </c>
      <c r="R108" s="3">
        <v>37117</v>
      </c>
      <c r="S108" s="59">
        <v>37117</v>
      </c>
      <c r="T108" s="1"/>
      <c r="AA108" s="1"/>
      <c r="AB108" s="69">
        <f t="shared" si="6"/>
        <v>-0.0003590660825601999</v>
      </c>
      <c r="AC108" s="69">
        <f t="shared" si="6"/>
        <v>-0.0089393366124354</v>
      </c>
    </row>
    <row r="109" spans="1:29" ht="12.75">
      <c r="A109" s="8">
        <f t="shared" si="7"/>
        <v>102</v>
      </c>
      <c r="C109" s="59">
        <v>37117</v>
      </c>
      <c r="D109" s="44">
        <v>1990.83</v>
      </c>
      <c r="E109" s="44">
        <v>1998.59</v>
      </c>
      <c r="F109" s="44">
        <v>1961.53</v>
      </c>
      <c r="G109" s="44">
        <v>1964.53</v>
      </c>
      <c r="H109" s="45">
        <v>1231859968</v>
      </c>
      <c r="I109" s="61">
        <v>1964.53</v>
      </c>
      <c r="J109" s="16"/>
      <c r="L109" s="103">
        <v>10345.95</v>
      </c>
      <c r="M109" s="61">
        <v>1918.89</v>
      </c>
      <c r="N109" s="64">
        <f t="shared" si="4"/>
        <v>0.0905396858859493</v>
      </c>
      <c r="O109" s="64">
        <f t="shared" si="4"/>
        <v>0.04844199909301028</v>
      </c>
      <c r="P109" s="43">
        <f t="shared" si="5"/>
        <v>102</v>
      </c>
      <c r="Q109" s="43">
        <f t="shared" si="5"/>
        <v>164</v>
      </c>
      <c r="R109" s="3">
        <v>37118</v>
      </c>
      <c r="S109" s="59">
        <v>37118</v>
      </c>
      <c r="T109" s="1"/>
      <c r="AA109" s="1"/>
      <c r="AB109" s="69">
        <f t="shared" si="6"/>
        <v>-0.006359865426707301</v>
      </c>
      <c r="AC109" s="69">
        <f t="shared" si="6"/>
        <v>-0.023232019872437615</v>
      </c>
    </row>
    <row r="110" spans="1:29" ht="12.75">
      <c r="A110" s="8">
        <f t="shared" si="7"/>
        <v>103</v>
      </c>
      <c r="C110" s="59">
        <v>37118</v>
      </c>
      <c r="D110" s="44">
        <v>1964.2</v>
      </c>
      <c r="E110" s="44">
        <v>1975.18</v>
      </c>
      <c r="F110" s="44">
        <v>1918.74</v>
      </c>
      <c r="G110" s="44">
        <v>1918.89</v>
      </c>
      <c r="H110" s="45">
        <v>1463929984</v>
      </c>
      <c r="I110" s="61">
        <v>1918.89</v>
      </c>
      <c r="J110" s="16"/>
      <c r="L110" s="103">
        <v>10392.52</v>
      </c>
      <c r="M110" s="61">
        <v>1930.32</v>
      </c>
      <c r="N110" s="64">
        <f t="shared" si="4"/>
        <v>0.09544850848529562</v>
      </c>
      <c r="O110" s="64">
        <f t="shared" si="4"/>
        <v>0.05468711582697261</v>
      </c>
      <c r="P110" s="43">
        <f t="shared" si="5"/>
        <v>95</v>
      </c>
      <c r="Q110" s="43">
        <f t="shared" si="5"/>
        <v>156</v>
      </c>
      <c r="R110" s="3">
        <v>37119</v>
      </c>
      <c r="S110" s="59">
        <v>37119</v>
      </c>
      <c r="T110" s="1"/>
      <c r="AA110" s="1"/>
      <c r="AB110" s="69">
        <f t="shared" si="6"/>
        <v>0.0045012782779734195</v>
      </c>
      <c r="AC110" s="69">
        <f t="shared" si="6"/>
        <v>0.005956568641245719</v>
      </c>
    </row>
    <row r="111" spans="1:29" ht="12.75">
      <c r="A111" s="8">
        <f t="shared" si="7"/>
        <v>104</v>
      </c>
      <c r="C111" s="59">
        <v>37119</v>
      </c>
      <c r="D111" s="44">
        <v>1899.9</v>
      </c>
      <c r="E111" s="44">
        <v>1930.46</v>
      </c>
      <c r="F111" s="44">
        <v>1879.07</v>
      </c>
      <c r="G111" s="44">
        <v>1930.32</v>
      </c>
      <c r="H111" s="45">
        <v>1613789952</v>
      </c>
      <c r="I111" s="61">
        <v>1930.32</v>
      </c>
      <c r="J111" s="16"/>
      <c r="L111" s="103">
        <v>10240.78</v>
      </c>
      <c r="M111" s="61">
        <v>1867.01</v>
      </c>
      <c r="N111" s="64">
        <f t="shared" si="4"/>
        <v>0.079453989670075</v>
      </c>
      <c r="O111" s="64">
        <f t="shared" si="4"/>
        <v>0.020095834949705793</v>
      </c>
      <c r="P111" s="43">
        <f t="shared" si="5"/>
        <v>121</v>
      </c>
      <c r="Q111" s="43">
        <f t="shared" si="5"/>
        <v>219</v>
      </c>
      <c r="R111" s="3">
        <v>37120</v>
      </c>
      <c r="S111" s="59">
        <v>37120</v>
      </c>
      <c r="T111" s="1"/>
      <c r="AA111" s="1"/>
      <c r="AB111" s="69">
        <f t="shared" si="6"/>
        <v>-0.014600886021869597</v>
      </c>
      <c r="AC111" s="69">
        <f t="shared" si="6"/>
        <v>-0.03279767085250107</v>
      </c>
    </row>
    <row r="112" spans="1:29" ht="12.75">
      <c r="A112" s="8">
        <f t="shared" si="7"/>
        <v>105</v>
      </c>
      <c r="C112" s="59">
        <v>37120</v>
      </c>
      <c r="D112" s="44">
        <v>1895.42</v>
      </c>
      <c r="E112" s="44">
        <v>1903.73</v>
      </c>
      <c r="F112" s="44">
        <v>1862.76</v>
      </c>
      <c r="G112" s="44">
        <v>1867.01</v>
      </c>
      <c r="H112" s="45">
        <v>1301510016</v>
      </c>
      <c r="I112" s="61">
        <v>1867.01</v>
      </c>
      <c r="J112" s="16"/>
      <c r="L112" s="103">
        <v>10320.07</v>
      </c>
      <c r="M112" s="61">
        <v>1881.35</v>
      </c>
      <c r="N112" s="64">
        <f t="shared" si="4"/>
        <v>0.08781174238431544</v>
      </c>
      <c r="O112" s="64">
        <f t="shared" si="4"/>
        <v>0.02793091578654039</v>
      </c>
      <c r="P112" s="43">
        <f t="shared" si="5"/>
        <v>103</v>
      </c>
      <c r="Q112" s="43">
        <f t="shared" si="5"/>
        <v>208</v>
      </c>
      <c r="R112" s="3">
        <v>37123</v>
      </c>
      <c r="S112" s="59">
        <v>37123</v>
      </c>
      <c r="T112" s="1"/>
      <c r="AA112" s="1"/>
      <c r="AB112" s="69">
        <f t="shared" si="6"/>
        <v>0.00774257429609837</v>
      </c>
      <c r="AC112" s="69">
        <f t="shared" si="6"/>
        <v>0.007680730151418569</v>
      </c>
    </row>
    <row r="113" spans="1:29" ht="12.75">
      <c r="A113" s="8">
        <f t="shared" si="7"/>
        <v>106</v>
      </c>
      <c r="C113" s="59">
        <v>37123</v>
      </c>
      <c r="D113" s="44">
        <v>1866.29</v>
      </c>
      <c r="E113" s="44">
        <v>1881.62</v>
      </c>
      <c r="F113" s="44">
        <v>1854.96</v>
      </c>
      <c r="G113" s="44">
        <v>1881.35</v>
      </c>
      <c r="H113" s="45">
        <v>1165789952</v>
      </c>
      <c r="I113" s="61">
        <v>1881.35</v>
      </c>
      <c r="J113" s="16"/>
      <c r="L113" s="103">
        <v>10174.14</v>
      </c>
      <c r="M113" s="61">
        <v>1831.3</v>
      </c>
      <c r="N113" s="64">
        <f t="shared" si="4"/>
        <v>0.0724296405607674</v>
      </c>
      <c r="O113" s="64">
        <f t="shared" si="4"/>
        <v>0.0005846259759700878</v>
      </c>
      <c r="P113" s="43">
        <f t="shared" si="5"/>
        <v>136</v>
      </c>
      <c r="Q113" s="43">
        <f t="shared" si="5"/>
        <v>254</v>
      </c>
      <c r="R113" s="3">
        <v>37124</v>
      </c>
      <c r="S113" s="59">
        <v>37124</v>
      </c>
      <c r="T113" s="1"/>
      <c r="AA113" s="1"/>
      <c r="AB113" s="69">
        <f t="shared" si="6"/>
        <v>-0.014140407962349166</v>
      </c>
      <c r="AC113" s="69">
        <f t="shared" si="6"/>
        <v>-0.026603237037233884</v>
      </c>
    </row>
    <row r="114" spans="1:29" ht="12.75">
      <c r="A114" s="8">
        <f t="shared" si="7"/>
        <v>107</v>
      </c>
      <c r="C114" s="59">
        <v>37124</v>
      </c>
      <c r="D114" s="44">
        <v>1883.44</v>
      </c>
      <c r="E114" s="44">
        <v>1893.39</v>
      </c>
      <c r="F114" s="44">
        <v>1831.28</v>
      </c>
      <c r="G114" s="44">
        <v>1831.3</v>
      </c>
      <c r="H114" s="45">
        <v>1325959936</v>
      </c>
      <c r="I114" s="61">
        <v>1831.3</v>
      </c>
      <c r="J114" s="16"/>
      <c r="L114" s="103">
        <v>10276.9</v>
      </c>
      <c r="M114" s="61">
        <v>1860.01</v>
      </c>
      <c r="N114" s="64">
        <f t="shared" si="4"/>
        <v>0.08326130494360706</v>
      </c>
      <c r="O114" s="64">
        <f t="shared" si="4"/>
        <v>0.01627117903214348</v>
      </c>
      <c r="P114" s="43">
        <f t="shared" si="5"/>
        <v>112</v>
      </c>
      <c r="Q114" s="43">
        <f t="shared" si="5"/>
        <v>225</v>
      </c>
      <c r="R114" s="3">
        <v>37125</v>
      </c>
      <c r="S114" s="59">
        <v>37125</v>
      </c>
      <c r="T114" s="1"/>
      <c r="AA114" s="1"/>
      <c r="AB114" s="69">
        <f t="shared" si="6"/>
        <v>0.010100116570049167</v>
      </c>
      <c r="AC114" s="69">
        <f t="shared" si="6"/>
        <v>0.01567738764811888</v>
      </c>
    </row>
    <row r="115" spans="1:29" ht="12.75">
      <c r="A115" s="8">
        <f t="shared" si="7"/>
        <v>108</v>
      </c>
      <c r="C115" s="59">
        <v>37125</v>
      </c>
      <c r="D115" s="44">
        <v>1851.75</v>
      </c>
      <c r="E115" s="44">
        <v>1860.02</v>
      </c>
      <c r="F115" s="44">
        <v>1817.7</v>
      </c>
      <c r="G115" s="44">
        <v>1860.01</v>
      </c>
      <c r="H115" s="45">
        <v>1550540032</v>
      </c>
      <c r="I115" s="61">
        <v>1860.01</v>
      </c>
      <c r="J115" s="16"/>
      <c r="L115" s="103">
        <v>10229.15</v>
      </c>
      <c r="M115" s="61">
        <v>1842.97</v>
      </c>
      <c r="N115" s="64">
        <f t="shared" si="4"/>
        <v>0.07822810161273308</v>
      </c>
      <c r="O115" s="64">
        <f t="shared" si="4"/>
        <v>0.006960873769963349</v>
      </c>
      <c r="P115" s="43">
        <f t="shared" si="5"/>
        <v>124</v>
      </c>
      <c r="Q115" s="43">
        <f t="shared" si="5"/>
        <v>243</v>
      </c>
      <c r="R115" s="3">
        <v>37126</v>
      </c>
      <c r="S115" s="59">
        <v>37126</v>
      </c>
      <c r="T115" s="1"/>
      <c r="AA115" s="1"/>
      <c r="AB115" s="69">
        <f t="shared" si="6"/>
        <v>-0.004646342768733769</v>
      </c>
      <c r="AC115" s="69">
        <f t="shared" si="6"/>
        <v>-0.009161241068596393</v>
      </c>
    </row>
    <row r="116" spans="1:29" ht="12.75">
      <c r="A116" s="8">
        <f t="shared" si="7"/>
        <v>109</v>
      </c>
      <c r="C116" s="59">
        <v>37126</v>
      </c>
      <c r="D116" s="44">
        <v>1857.52</v>
      </c>
      <c r="E116" s="44">
        <v>1883.48</v>
      </c>
      <c r="F116" s="44">
        <v>1842.51</v>
      </c>
      <c r="G116" s="44">
        <v>1842.97</v>
      </c>
      <c r="H116" s="45">
        <v>1456290048</v>
      </c>
      <c r="I116" s="61">
        <v>1842.97</v>
      </c>
      <c r="J116" s="16"/>
      <c r="L116" s="103">
        <v>10423.17</v>
      </c>
      <c r="M116" s="61">
        <v>1916.8</v>
      </c>
      <c r="N116" s="64">
        <f t="shared" si="4"/>
        <v>0.09867924528301897</v>
      </c>
      <c r="O116" s="64">
        <f t="shared" si="4"/>
        <v>0.0473000661119094</v>
      </c>
      <c r="P116" s="43">
        <f t="shared" si="5"/>
        <v>86</v>
      </c>
      <c r="Q116" s="43">
        <f t="shared" si="5"/>
        <v>167</v>
      </c>
      <c r="R116" s="3">
        <v>37127</v>
      </c>
      <c r="S116" s="59">
        <v>37127</v>
      </c>
      <c r="T116" s="1"/>
      <c r="AA116" s="1"/>
      <c r="AB116" s="69">
        <f t="shared" si="6"/>
        <v>0.018967362879613647</v>
      </c>
      <c r="AC116" s="69">
        <f t="shared" si="6"/>
        <v>0.04006033739019088</v>
      </c>
    </row>
    <row r="117" spans="1:29" ht="12.75">
      <c r="A117" s="8">
        <f t="shared" si="7"/>
        <v>110</v>
      </c>
      <c r="C117" s="59">
        <v>37127</v>
      </c>
      <c r="D117" s="44">
        <v>1863.32</v>
      </c>
      <c r="E117" s="44">
        <v>1916.83</v>
      </c>
      <c r="F117" s="44">
        <v>1857.73</v>
      </c>
      <c r="G117" s="44">
        <v>1916.8</v>
      </c>
      <c r="H117" s="45">
        <v>1495650048</v>
      </c>
      <c r="I117" s="61">
        <v>1916.8</v>
      </c>
      <c r="J117" s="16"/>
      <c r="L117" s="103">
        <v>10382.35</v>
      </c>
      <c r="M117" s="61">
        <v>1912.41</v>
      </c>
      <c r="N117" s="64">
        <f t="shared" si="4"/>
        <v>0.09437651523136936</v>
      </c>
      <c r="O117" s="64">
        <f t="shared" si="4"/>
        <v>0.04490146047218113</v>
      </c>
      <c r="P117" s="43">
        <f t="shared" si="5"/>
        <v>96</v>
      </c>
      <c r="Q117" s="43">
        <f t="shared" si="5"/>
        <v>170</v>
      </c>
      <c r="R117" s="3">
        <v>37130</v>
      </c>
      <c r="S117" s="59">
        <v>37130</v>
      </c>
      <c r="T117" s="1"/>
      <c r="AA117" s="1"/>
      <c r="AB117" s="69">
        <f t="shared" si="6"/>
        <v>-0.00391627499119751</v>
      </c>
      <c r="AC117" s="69">
        <f t="shared" si="6"/>
        <v>-0.0022902754590984342</v>
      </c>
    </row>
    <row r="118" spans="1:29" ht="12.75">
      <c r="A118" s="8">
        <f t="shared" si="7"/>
        <v>111</v>
      </c>
      <c r="C118" s="59">
        <v>37130</v>
      </c>
      <c r="D118" s="44">
        <v>1912.7</v>
      </c>
      <c r="E118" s="44">
        <v>1933.94</v>
      </c>
      <c r="F118" s="44">
        <v>1897.63</v>
      </c>
      <c r="G118" s="44">
        <v>1912.41</v>
      </c>
      <c r="H118" s="45">
        <v>1195289984</v>
      </c>
      <c r="I118" s="61">
        <v>1912.41</v>
      </c>
      <c r="J118" s="16"/>
      <c r="L118" s="103">
        <v>10222.03</v>
      </c>
      <c r="M118" s="61">
        <v>1864.98</v>
      </c>
      <c r="N118" s="64">
        <f t="shared" si="4"/>
        <v>0.07747760092758527</v>
      </c>
      <c r="O118" s="64">
        <f t="shared" si="4"/>
        <v>0.018986684733612647</v>
      </c>
      <c r="P118" s="43">
        <f t="shared" si="5"/>
        <v>125</v>
      </c>
      <c r="Q118" s="43">
        <f t="shared" si="5"/>
        <v>222</v>
      </c>
      <c r="R118" s="3">
        <v>37131</v>
      </c>
      <c r="S118" s="59">
        <v>37131</v>
      </c>
      <c r="T118" s="1"/>
      <c r="AA118" s="1"/>
      <c r="AB118" s="69">
        <f t="shared" si="6"/>
        <v>-0.015441590776654635</v>
      </c>
      <c r="AC118" s="69">
        <f t="shared" si="6"/>
        <v>-0.02480116711374658</v>
      </c>
    </row>
    <row r="119" spans="1:29" ht="12.75">
      <c r="A119" s="8">
        <f t="shared" si="7"/>
        <v>112</v>
      </c>
      <c r="C119" s="59">
        <v>37131</v>
      </c>
      <c r="D119" s="44">
        <v>1912.67</v>
      </c>
      <c r="E119" s="44">
        <v>1916.28</v>
      </c>
      <c r="F119" s="44">
        <v>1864.72</v>
      </c>
      <c r="G119" s="44">
        <v>1864.98</v>
      </c>
      <c r="H119" s="45">
        <v>1433939968</v>
      </c>
      <c r="I119" s="61">
        <v>1864.98</v>
      </c>
      <c r="J119" s="16"/>
      <c r="L119" s="103">
        <v>10090.9</v>
      </c>
      <c r="M119" s="61">
        <v>1843.17</v>
      </c>
      <c r="N119" s="64">
        <f t="shared" si="4"/>
        <v>0.06365552861810886</v>
      </c>
      <c r="O119" s="64">
        <f t="shared" si="4"/>
        <v>0.007070149653322311</v>
      </c>
      <c r="P119" s="43">
        <f t="shared" si="5"/>
        <v>159</v>
      </c>
      <c r="Q119" s="43">
        <f t="shared" si="5"/>
        <v>242</v>
      </c>
      <c r="R119" s="3">
        <v>37132</v>
      </c>
      <c r="S119" s="59">
        <v>37132</v>
      </c>
      <c r="T119" s="1"/>
      <c r="AA119" s="1"/>
      <c r="AB119" s="69">
        <f t="shared" si="6"/>
        <v>-0.012828176008092385</v>
      </c>
      <c r="AC119" s="69">
        <f t="shared" si="6"/>
        <v>-0.011694495383328452</v>
      </c>
    </row>
    <row r="120" spans="1:29" ht="12.75">
      <c r="A120" s="8">
        <f t="shared" si="7"/>
        <v>113</v>
      </c>
      <c r="C120" s="59">
        <v>37132</v>
      </c>
      <c r="D120" s="44">
        <v>1875.44</v>
      </c>
      <c r="E120" s="44">
        <v>1879.76</v>
      </c>
      <c r="F120" s="44">
        <v>1833.65</v>
      </c>
      <c r="G120" s="44">
        <v>1843.17</v>
      </c>
      <c r="H120" s="45">
        <v>1466700032</v>
      </c>
      <c r="I120" s="61">
        <v>1843.17</v>
      </c>
      <c r="J120" s="16"/>
      <c r="L120" s="103">
        <v>9919.58</v>
      </c>
      <c r="M120" s="61">
        <v>1791.68</v>
      </c>
      <c r="N120" s="64">
        <f t="shared" si="4"/>
        <v>0.0455971329187308</v>
      </c>
      <c r="O120" s="64">
        <f t="shared" si="4"/>
        <v>-0.021062926517432246</v>
      </c>
      <c r="P120" s="43">
        <f t="shared" si="5"/>
        <v>203</v>
      </c>
      <c r="Q120" s="43">
        <f t="shared" si="5"/>
        <v>279</v>
      </c>
      <c r="R120" s="3">
        <v>37133</v>
      </c>
      <c r="S120" s="59">
        <v>37133</v>
      </c>
      <c r="T120" s="1"/>
      <c r="AA120" s="1"/>
      <c r="AB120" s="69">
        <f t="shared" si="6"/>
        <v>-0.016977672952858458</v>
      </c>
      <c r="AC120" s="69">
        <f t="shared" si="6"/>
        <v>-0.027935567527683336</v>
      </c>
    </row>
    <row r="121" spans="1:29" ht="12.75">
      <c r="A121" s="8">
        <f t="shared" si="7"/>
        <v>114</v>
      </c>
      <c r="C121" s="59">
        <v>37133</v>
      </c>
      <c r="D121" s="44">
        <v>1817.19</v>
      </c>
      <c r="E121" s="44">
        <v>1833.29</v>
      </c>
      <c r="F121" s="44">
        <v>1777.11</v>
      </c>
      <c r="G121" s="44">
        <v>1791.68</v>
      </c>
      <c r="H121" s="45">
        <v>1734809984</v>
      </c>
      <c r="I121" s="61">
        <v>1791.68</v>
      </c>
      <c r="J121" s="16"/>
      <c r="L121" s="103">
        <v>9949.75</v>
      </c>
      <c r="M121" s="61">
        <v>1805.43</v>
      </c>
      <c r="N121" s="64">
        <f t="shared" si="4"/>
        <v>0.04877727416464639</v>
      </c>
      <c r="O121" s="64">
        <f t="shared" si="4"/>
        <v>-0.013550209536506319</v>
      </c>
      <c r="P121" s="43">
        <f t="shared" si="5"/>
        <v>190</v>
      </c>
      <c r="Q121" s="43">
        <f t="shared" si="5"/>
        <v>270</v>
      </c>
      <c r="R121" s="3">
        <v>37134</v>
      </c>
      <c r="S121" s="59">
        <v>37134</v>
      </c>
      <c r="T121" s="1"/>
      <c r="AA121" s="1"/>
      <c r="AB121" s="69">
        <f t="shared" si="6"/>
        <v>0.003041459416628589</v>
      </c>
      <c r="AC121" s="69">
        <f t="shared" si="6"/>
        <v>0.007674361493123838</v>
      </c>
    </row>
    <row r="122" spans="1:29" ht="12.75">
      <c r="A122" s="8">
        <f t="shared" si="7"/>
        <v>115</v>
      </c>
      <c r="C122" s="59">
        <v>37134</v>
      </c>
      <c r="D122" s="44">
        <v>1784.26</v>
      </c>
      <c r="E122" s="44">
        <v>1817.72</v>
      </c>
      <c r="F122" s="44">
        <v>1782.1</v>
      </c>
      <c r="G122" s="44">
        <v>1805.43</v>
      </c>
      <c r="H122" s="45">
        <v>1232880000</v>
      </c>
      <c r="I122" s="61">
        <v>1805.43</v>
      </c>
      <c r="J122" s="16"/>
      <c r="L122" s="103">
        <v>9997.49</v>
      </c>
      <c r="M122" s="61">
        <v>1770.78</v>
      </c>
      <c r="N122" s="64">
        <f t="shared" si="4"/>
        <v>0.05380942342152406</v>
      </c>
      <c r="O122" s="64">
        <f t="shared" si="4"/>
        <v>-0.032482256328439596</v>
      </c>
      <c r="P122" s="43">
        <f t="shared" si="5"/>
        <v>180</v>
      </c>
      <c r="Q122" s="43">
        <f t="shared" si="5"/>
        <v>291</v>
      </c>
      <c r="R122" s="3">
        <v>37138</v>
      </c>
      <c r="S122" s="59">
        <v>37138</v>
      </c>
      <c r="T122" s="1"/>
      <c r="AA122" s="1"/>
      <c r="AB122" s="69">
        <f t="shared" si="6"/>
        <v>0.004798110505288999</v>
      </c>
      <c r="AC122" s="69">
        <f t="shared" si="6"/>
        <v>-0.01919210382014258</v>
      </c>
    </row>
    <row r="123" spans="1:29" ht="12.75">
      <c r="A123" s="8">
        <f t="shared" si="7"/>
        <v>116</v>
      </c>
      <c r="C123" s="59">
        <v>37138</v>
      </c>
      <c r="D123" s="44">
        <v>1802.29</v>
      </c>
      <c r="E123" s="44">
        <v>1836.19</v>
      </c>
      <c r="F123" s="44">
        <v>1770.76</v>
      </c>
      <c r="G123" s="44">
        <v>1770.78</v>
      </c>
      <c r="H123" s="45">
        <v>1536579968</v>
      </c>
      <c r="I123" s="61">
        <v>1770.78</v>
      </c>
      <c r="J123" s="16"/>
      <c r="L123" s="103">
        <v>10033.27</v>
      </c>
      <c r="M123" s="61">
        <v>1759.01</v>
      </c>
      <c r="N123" s="64">
        <f t="shared" si="4"/>
        <v>0.05758090017919271</v>
      </c>
      <c r="O123" s="64">
        <f t="shared" si="4"/>
        <v>-0.03891314206411223</v>
      </c>
      <c r="P123" s="43">
        <f t="shared" si="5"/>
        <v>172</v>
      </c>
      <c r="Q123" s="43">
        <f t="shared" si="5"/>
        <v>302</v>
      </c>
      <c r="R123" s="3">
        <v>37139</v>
      </c>
      <c r="S123" s="59">
        <v>37139</v>
      </c>
      <c r="T123" s="1"/>
      <c r="AA123" s="1"/>
      <c r="AB123" s="69">
        <f t="shared" si="6"/>
        <v>0.0035788983034741317</v>
      </c>
      <c r="AC123" s="69">
        <f t="shared" si="6"/>
        <v>-0.006646788420921812</v>
      </c>
    </row>
    <row r="124" spans="1:29" ht="12.75">
      <c r="A124" s="8">
        <f t="shared" si="7"/>
        <v>117</v>
      </c>
      <c r="C124" s="59">
        <v>37139</v>
      </c>
      <c r="D124" s="44">
        <v>1771.75</v>
      </c>
      <c r="E124" s="44">
        <v>1782.5</v>
      </c>
      <c r="F124" s="44">
        <v>1715.86</v>
      </c>
      <c r="G124" s="44">
        <v>1759.01</v>
      </c>
      <c r="H124" s="45">
        <v>1950579968</v>
      </c>
      <c r="I124" s="61">
        <v>1759.01</v>
      </c>
      <c r="J124" s="16"/>
      <c r="L124" s="103">
        <v>9840.84</v>
      </c>
      <c r="M124" s="61">
        <v>1705.64</v>
      </c>
      <c r="N124" s="64">
        <f t="shared" si="4"/>
        <v>0.037297354274270056</v>
      </c>
      <c r="O124" s="64">
        <f t="shared" si="4"/>
        <v>-0.06807341153844049</v>
      </c>
      <c r="P124" s="43">
        <f t="shared" si="5"/>
        <v>232</v>
      </c>
      <c r="Q124" s="43">
        <f t="shared" si="5"/>
        <v>346</v>
      </c>
      <c r="R124" s="3">
        <v>37140</v>
      </c>
      <c r="S124" s="59">
        <v>37140</v>
      </c>
      <c r="T124" s="1"/>
      <c r="AA124" s="1"/>
      <c r="AB124" s="69">
        <f t="shared" si="6"/>
        <v>-0.019179190832101622</v>
      </c>
      <c r="AC124" s="69">
        <f t="shared" si="6"/>
        <v>-0.03034093040971908</v>
      </c>
    </row>
    <row r="125" spans="1:29" ht="12.75">
      <c r="A125" s="8">
        <f t="shared" si="7"/>
        <v>118</v>
      </c>
      <c r="C125" s="59">
        <v>37140</v>
      </c>
      <c r="D125" s="44">
        <v>1736.2</v>
      </c>
      <c r="E125" s="44">
        <v>1753.83</v>
      </c>
      <c r="F125" s="44">
        <v>1702.92</v>
      </c>
      <c r="G125" s="44">
        <v>1705.64</v>
      </c>
      <c r="H125" s="45">
        <v>1887800064</v>
      </c>
      <c r="I125" s="61">
        <v>1705.64</v>
      </c>
      <c r="J125" s="16"/>
      <c r="L125" s="103">
        <v>9605.85</v>
      </c>
      <c r="M125" s="61">
        <v>1687.7</v>
      </c>
      <c r="N125" s="64">
        <f t="shared" si="4"/>
        <v>0.012527669442394807</v>
      </c>
      <c r="O125" s="64">
        <f t="shared" si="4"/>
        <v>-0.07787545827573583</v>
      </c>
      <c r="P125" s="43">
        <f t="shared" si="5"/>
        <v>308</v>
      </c>
      <c r="Q125" s="43">
        <f t="shared" si="5"/>
        <v>362</v>
      </c>
      <c r="R125" s="3">
        <v>37141</v>
      </c>
      <c r="S125" s="59">
        <v>37141</v>
      </c>
      <c r="T125" s="1"/>
      <c r="AA125" s="1"/>
      <c r="AB125" s="69">
        <f t="shared" si="6"/>
        <v>-0.023879059104710554</v>
      </c>
      <c r="AC125" s="69">
        <f t="shared" si="6"/>
        <v>-0.010518046012054194</v>
      </c>
    </row>
    <row r="126" spans="1:29" ht="12.75">
      <c r="A126" s="8">
        <f t="shared" si="7"/>
        <v>119</v>
      </c>
      <c r="C126" s="59">
        <v>37141</v>
      </c>
      <c r="D126" s="44">
        <v>1694.02</v>
      </c>
      <c r="E126" s="44">
        <v>1724.57</v>
      </c>
      <c r="F126" s="44">
        <v>1676.42</v>
      </c>
      <c r="G126" s="44">
        <v>1687.7</v>
      </c>
      <c r="H126" s="45">
        <v>1712760064</v>
      </c>
      <c r="I126" s="61">
        <v>1687.7</v>
      </c>
      <c r="J126" s="16"/>
      <c r="L126" s="103">
        <v>9605.51</v>
      </c>
      <c r="M126" s="61">
        <v>1695.38</v>
      </c>
      <c r="N126" s="64">
        <f t="shared" si="4"/>
        <v>0.012491830926531167</v>
      </c>
      <c r="O126" s="64">
        <f t="shared" si="4"/>
        <v>-0.07367926435475314</v>
      </c>
      <c r="P126" s="43">
        <f t="shared" si="5"/>
        <v>309</v>
      </c>
      <c r="Q126" s="43">
        <f t="shared" si="5"/>
        <v>359</v>
      </c>
      <c r="R126" s="3">
        <v>37144</v>
      </c>
      <c r="S126" s="59">
        <v>37144</v>
      </c>
      <c r="T126" s="1"/>
      <c r="AA126" s="1"/>
      <c r="AB126" s="69">
        <f t="shared" si="6"/>
        <v>-3.539509777894523E-05</v>
      </c>
      <c r="AC126" s="69">
        <f t="shared" si="6"/>
        <v>0.0045505717840848</v>
      </c>
    </row>
    <row r="127" spans="1:29" ht="12.75">
      <c r="A127" s="8">
        <f t="shared" si="7"/>
        <v>120</v>
      </c>
      <c r="C127" s="59">
        <v>37144</v>
      </c>
      <c r="D127" s="44">
        <v>1673.78</v>
      </c>
      <c r="E127" s="44">
        <v>1702.12</v>
      </c>
      <c r="F127" s="44">
        <v>1669.94</v>
      </c>
      <c r="G127" s="44">
        <v>1695.38</v>
      </c>
      <c r="H127" s="45">
        <v>1612969984</v>
      </c>
      <c r="I127" s="61">
        <v>1695.38</v>
      </c>
      <c r="J127" s="16"/>
      <c r="L127" s="103">
        <v>8920.7</v>
      </c>
      <c r="M127" s="61">
        <v>1579.55</v>
      </c>
      <c r="N127" s="64">
        <f t="shared" si="4"/>
        <v>-0.05969221039316952</v>
      </c>
      <c r="O127" s="64">
        <f t="shared" si="4"/>
        <v>-0.13696639220207296</v>
      </c>
      <c r="P127" s="43">
        <f t="shared" si="5"/>
        <v>454</v>
      </c>
      <c r="Q127" s="43">
        <f t="shared" si="5"/>
        <v>423</v>
      </c>
      <c r="R127" s="3">
        <v>37151</v>
      </c>
      <c r="S127" s="59">
        <v>37151</v>
      </c>
      <c r="T127" s="1"/>
      <c r="AA127" s="1"/>
      <c r="AB127" s="69">
        <f t="shared" si="6"/>
        <v>-0.07129345552708799</v>
      </c>
      <c r="AC127" s="69">
        <f t="shared" si="6"/>
        <v>-0.0683209663910157</v>
      </c>
    </row>
    <row r="128" spans="1:29" ht="12.75">
      <c r="A128" s="8">
        <f t="shared" si="7"/>
        <v>121</v>
      </c>
      <c r="C128" s="59">
        <v>37151</v>
      </c>
      <c r="D128" s="44">
        <v>1613.83</v>
      </c>
      <c r="E128" s="44">
        <v>1629.1</v>
      </c>
      <c r="F128" s="44">
        <v>1579.28</v>
      </c>
      <c r="G128" s="44">
        <v>1579.55</v>
      </c>
      <c r="H128" s="45">
        <v>2254619904</v>
      </c>
      <c r="I128" s="61">
        <v>1579.55</v>
      </c>
      <c r="J128" s="16"/>
      <c r="L128" s="103">
        <v>8903.4</v>
      </c>
      <c r="M128" s="61">
        <v>1555.08</v>
      </c>
      <c r="N128" s="64">
        <f t="shared" si="4"/>
        <v>-0.06151575840624013</v>
      </c>
      <c r="O128" s="64">
        <f t="shared" si="4"/>
        <v>-0.15033629653103708</v>
      </c>
      <c r="P128" s="43">
        <f t="shared" si="5"/>
        <v>456</v>
      </c>
      <c r="Q128" s="43">
        <f t="shared" si="5"/>
        <v>432</v>
      </c>
      <c r="R128" s="3">
        <v>37152</v>
      </c>
      <c r="S128" s="59">
        <v>37152</v>
      </c>
      <c r="T128" s="1"/>
      <c r="AA128" s="1"/>
      <c r="AB128" s="69">
        <f t="shared" si="6"/>
        <v>-0.00193930969542766</v>
      </c>
      <c r="AC128" s="69">
        <f t="shared" si="6"/>
        <v>-0.015491753980564127</v>
      </c>
    </row>
    <row r="129" spans="1:29" ht="12.75">
      <c r="A129" s="8">
        <f t="shared" si="7"/>
        <v>122</v>
      </c>
      <c r="C129" s="59">
        <v>37152</v>
      </c>
      <c r="D129" s="44">
        <v>1591.77</v>
      </c>
      <c r="E129" s="44">
        <v>1605.06</v>
      </c>
      <c r="F129" s="44">
        <v>1548.85</v>
      </c>
      <c r="G129" s="44">
        <v>1555.08</v>
      </c>
      <c r="H129" s="45">
        <v>1864979968</v>
      </c>
      <c r="I129" s="61">
        <v>1555.08</v>
      </c>
      <c r="J129" s="16"/>
      <c r="L129" s="103">
        <v>8759.13</v>
      </c>
      <c r="M129" s="61">
        <v>1527.8</v>
      </c>
      <c r="N129" s="64">
        <f t="shared" si="4"/>
        <v>-0.0767228839464531</v>
      </c>
      <c r="O129" s="64">
        <f t="shared" si="4"/>
        <v>-0.1652415270211941</v>
      </c>
      <c r="P129" s="43">
        <f t="shared" si="5"/>
        <v>481</v>
      </c>
      <c r="Q129" s="43">
        <f t="shared" si="5"/>
        <v>443</v>
      </c>
      <c r="R129" s="3">
        <v>37153</v>
      </c>
      <c r="S129" s="59">
        <v>37153</v>
      </c>
      <c r="T129" s="1"/>
      <c r="AA129" s="1"/>
      <c r="AB129" s="69">
        <f t="shared" si="6"/>
        <v>-0.01620392209717636</v>
      </c>
      <c r="AC129" s="69">
        <f t="shared" si="6"/>
        <v>-0.01754250585178896</v>
      </c>
    </row>
    <row r="130" spans="1:29" ht="12.75">
      <c r="A130" s="8">
        <f t="shared" si="7"/>
        <v>123</v>
      </c>
      <c r="C130" s="59">
        <v>37153</v>
      </c>
      <c r="D130" s="44">
        <v>1560.52</v>
      </c>
      <c r="E130" s="44">
        <v>1568.22</v>
      </c>
      <c r="F130" s="44">
        <v>1451.31</v>
      </c>
      <c r="G130" s="44">
        <v>1527.8</v>
      </c>
      <c r="H130" s="45">
        <v>2464029952</v>
      </c>
      <c r="I130" s="61">
        <v>1527.8</v>
      </c>
      <c r="J130" s="16"/>
      <c r="L130" s="103">
        <v>8376.21</v>
      </c>
      <c r="M130" s="61">
        <v>1470.93</v>
      </c>
      <c r="N130" s="64">
        <f t="shared" si="4"/>
        <v>-0.11708548540107522</v>
      </c>
      <c r="O130" s="64">
        <f t="shared" si="4"/>
        <v>-0.19631412445430352</v>
      </c>
      <c r="P130" s="43">
        <f t="shared" si="5"/>
        <v>580</v>
      </c>
      <c r="Q130" s="43">
        <f t="shared" si="5"/>
        <v>471</v>
      </c>
      <c r="R130" s="3">
        <v>37154</v>
      </c>
      <c r="S130" s="59">
        <v>37154</v>
      </c>
      <c r="T130" s="1"/>
      <c r="AA130" s="1"/>
      <c r="AB130" s="69">
        <f t="shared" si="6"/>
        <v>-0.04371667049124739</v>
      </c>
      <c r="AC130" s="69">
        <f t="shared" si="6"/>
        <v>-0.037223458567875345</v>
      </c>
    </row>
    <row r="131" spans="1:29" ht="12.75">
      <c r="A131" s="8">
        <f t="shared" si="7"/>
        <v>124</v>
      </c>
      <c r="C131" s="59">
        <v>37154</v>
      </c>
      <c r="D131" s="44">
        <v>1494.94</v>
      </c>
      <c r="E131" s="44">
        <v>1513.24</v>
      </c>
      <c r="F131" s="44">
        <v>1467.1</v>
      </c>
      <c r="G131" s="44">
        <v>1470.93</v>
      </c>
      <c r="H131" s="45">
        <v>2804659968</v>
      </c>
      <c r="I131" s="61">
        <v>1470.93</v>
      </c>
      <c r="J131" s="16"/>
      <c r="L131" s="103">
        <v>8235.81</v>
      </c>
      <c r="M131" s="61">
        <v>1423.19</v>
      </c>
      <c r="N131" s="64">
        <f t="shared" si="4"/>
        <v>-0.13188468430483824</v>
      </c>
      <c r="O131" s="64">
        <f t="shared" si="4"/>
        <v>-0.22239827781207822</v>
      </c>
      <c r="P131" s="43">
        <f t="shared" si="5"/>
        <v>613</v>
      </c>
      <c r="Q131" s="43">
        <f t="shared" si="5"/>
        <v>502</v>
      </c>
      <c r="R131" s="3">
        <v>37155</v>
      </c>
      <c r="S131" s="59">
        <v>37155</v>
      </c>
      <c r="T131" s="1"/>
      <c r="AA131" s="1"/>
      <c r="AB131" s="69">
        <f t="shared" si="6"/>
        <v>-0.016761757405795663</v>
      </c>
      <c r="AC131" s="69">
        <f t="shared" si="6"/>
        <v>-0.03245565730524225</v>
      </c>
    </row>
    <row r="132" spans="1:29" ht="12.75">
      <c r="A132" s="8">
        <f t="shared" si="7"/>
        <v>125</v>
      </c>
      <c r="C132" s="59">
        <v>37155</v>
      </c>
      <c r="D132" s="44">
        <v>1395.79</v>
      </c>
      <c r="E132" s="44">
        <v>1454.04</v>
      </c>
      <c r="F132" s="44">
        <v>1387.06</v>
      </c>
      <c r="G132" s="44">
        <v>1423.19</v>
      </c>
      <c r="H132" s="45">
        <v>2588150016</v>
      </c>
      <c r="I132" s="61">
        <v>1423.19</v>
      </c>
      <c r="J132" s="16"/>
      <c r="L132" s="103">
        <v>8603.86</v>
      </c>
      <c r="M132" s="61">
        <v>1499.4</v>
      </c>
      <c r="N132" s="64">
        <f t="shared" si="4"/>
        <v>-0.09308949088225993</v>
      </c>
      <c r="O132" s="64">
        <f t="shared" si="4"/>
        <v>-0.18075870245816095</v>
      </c>
      <c r="P132" s="43">
        <f t="shared" si="5"/>
        <v>515</v>
      </c>
      <c r="Q132" s="43">
        <f t="shared" si="5"/>
        <v>454</v>
      </c>
      <c r="R132" s="3">
        <v>37158</v>
      </c>
      <c r="S132" s="59">
        <v>37158</v>
      </c>
      <c r="T132" s="1"/>
      <c r="AA132" s="1"/>
      <c r="AB132" s="69">
        <f t="shared" si="6"/>
        <v>0.04468898626850315</v>
      </c>
      <c r="AC132" s="69">
        <f t="shared" si="6"/>
        <v>0.053548718020784314</v>
      </c>
    </row>
    <row r="133" spans="1:29" ht="12.75">
      <c r="A133" s="8">
        <f t="shared" si="7"/>
        <v>126</v>
      </c>
      <c r="C133" s="59">
        <v>37158</v>
      </c>
      <c r="D133" s="44">
        <v>1459.47</v>
      </c>
      <c r="E133" s="44">
        <v>1507.51</v>
      </c>
      <c r="F133" s="44">
        <v>1459.47</v>
      </c>
      <c r="G133" s="44">
        <v>1499.4</v>
      </c>
      <c r="H133" s="45">
        <v>2052290048</v>
      </c>
      <c r="I133" s="61">
        <v>1499.4</v>
      </c>
      <c r="J133" s="16"/>
      <c r="L133" s="103">
        <v>8659.97</v>
      </c>
      <c r="M133" s="61">
        <v>1501.64</v>
      </c>
      <c r="N133" s="64">
        <f t="shared" si="4"/>
        <v>-0.08717508169073473</v>
      </c>
      <c r="O133" s="64">
        <f t="shared" si="4"/>
        <v>-0.17953481256454107</v>
      </c>
      <c r="P133" s="43">
        <f t="shared" si="5"/>
        <v>506</v>
      </c>
      <c r="Q133" s="43">
        <f t="shared" si="5"/>
        <v>453</v>
      </c>
      <c r="R133" s="3">
        <v>37159</v>
      </c>
      <c r="S133" s="59">
        <v>37159</v>
      </c>
      <c r="T133" s="1"/>
      <c r="AA133" s="1"/>
      <c r="AB133" s="69">
        <f t="shared" si="6"/>
        <v>0.00652149151659831</v>
      </c>
      <c r="AC133" s="69">
        <f t="shared" si="6"/>
        <v>0.0014939309056956063</v>
      </c>
    </row>
    <row r="134" spans="1:29" ht="12.75">
      <c r="A134" s="8">
        <f t="shared" si="7"/>
        <v>127</v>
      </c>
      <c r="C134" s="59">
        <v>37159</v>
      </c>
      <c r="D134" s="44">
        <v>1505.52</v>
      </c>
      <c r="E134" s="44">
        <v>1528.33</v>
      </c>
      <c r="F134" s="44">
        <v>1480.69</v>
      </c>
      <c r="G134" s="44">
        <v>1501.64</v>
      </c>
      <c r="H134" s="45">
        <v>2181959936</v>
      </c>
      <c r="I134" s="61">
        <v>1501.64</v>
      </c>
      <c r="J134" s="16"/>
      <c r="L134" s="103">
        <v>8567.39</v>
      </c>
      <c r="M134" s="61">
        <v>1464.04</v>
      </c>
      <c r="N134" s="64">
        <f t="shared" si="4"/>
        <v>-0.09693369874565205</v>
      </c>
      <c r="O134" s="64">
        <f t="shared" si="4"/>
        <v>-0.20007867863601847</v>
      </c>
      <c r="P134" s="43">
        <f t="shared" si="5"/>
        <v>530</v>
      </c>
      <c r="Q134" s="43">
        <f t="shared" si="5"/>
        <v>477</v>
      </c>
      <c r="R134" s="3">
        <v>37160</v>
      </c>
      <c r="S134" s="59">
        <v>37160</v>
      </c>
      <c r="T134" s="1"/>
      <c r="AA134" s="1"/>
      <c r="AB134" s="69">
        <f t="shared" si="6"/>
        <v>-0.010690568212130103</v>
      </c>
      <c r="AC134" s="69">
        <f t="shared" si="6"/>
        <v>-0.02503929037585584</v>
      </c>
    </row>
    <row r="135" spans="1:29" ht="12.75">
      <c r="A135" s="8">
        <f t="shared" si="7"/>
        <v>128</v>
      </c>
      <c r="C135" s="59">
        <v>37160</v>
      </c>
      <c r="D135" s="44">
        <v>1514.76</v>
      </c>
      <c r="E135" s="44">
        <v>1516.12</v>
      </c>
      <c r="F135" s="44">
        <v>1458.34</v>
      </c>
      <c r="G135" s="44">
        <v>1464.04</v>
      </c>
      <c r="H135" s="45">
        <v>1760620032</v>
      </c>
      <c r="I135" s="61">
        <v>1464.04</v>
      </c>
      <c r="J135" s="16"/>
      <c r="L135" s="103">
        <v>8681.42</v>
      </c>
      <c r="M135" s="61">
        <v>1460.71</v>
      </c>
      <c r="N135" s="64">
        <f t="shared" si="4"/>
        <v>-0.0849140929693264</v>
      </c>
      <c r="O135" s="64">
        <f t="shared" si="4"/>
        <v>-0.20189812209394442</v>
      </c>
      <c r="P135" s="43">
        <f t="shared" si="5"/>
        <v>498</v>
      </c>
      <c r="Q135" s="43">
        <f t="shared" si="5"/>
        <v>481</v>
      </c>
      <c r="R135" s="3">
        <v>37161</v>
      </c>
      <c r="S135" s="59">
        <v>37161</v>
      </c>
      <c r="T135" s="1"/>
      <c r="AA135" s="1"/>
      <c r="AB135" s="69">
        <f t="shared" si="6"/>
        <v>0.01330977112049303</v>
      </c>
      <c r="AC135" s="69">
        <f t="shared" si="6"/>
        <v>-0.0022745280183601446</v>
      </c>
    </row>
    <row r="136" spans="1:29" ht="12.75">
      <c r="A136" s="8">
        <f t="shared" si="7"/>
        <v>129</v>
      </c>
      <c r="C136" s="59">
        <v>37161</v>
      </c>
      <c r="D136" s="44">
        <v>1456.8</v>
      </c>
      <c r="E136" s="44">
        <v>1465.7</v>
      </c>
      <c r="F136" s="44">
        <v>1418.15</v>
      </c>
      <c r="G136" s="44">
        <v>1460.71</v>
      </c>
      <c r="H136" s="45">
        <v>2043090048</v>
      </c>
      <c r="I136" s="61">
        <v>1460.71</v>
      </c>
      <c r="J136" s="16"/>
      <c r="L136" s="103">
        <v>8847.56</v>
      </c>
      <c r="M136" s="61">
        <v>1498.8</v>
      </c>
      <c r="N136" s="64">
        <f aca="true" t="shared" si="8" ref="N136:O199">L136/L$7-1</f>
        <v>-0.06740170759987352</v>
      </c>
      <c r="O136" s="64">
        <f t="shared" si="8"/>
        <v>-0.18108653010823783</v>
      </c>
      <c r="P136" s="43">
        <f aca="true" t="shared" si="9" ref="P136:Q199">RANK(N136,N$7:N$1038)</f>
        <v>464</v>
      </c>
      <c r="Q136" s="43">
        <f t="shared" si="9"/>
        <v>455</v>
      </c>
      <c r="R136" s="3">
        <v>37162</v>
      </c>
      <c r="S136" s="59">
        <v>37162</v>
      </c>
      <c r="T136" s="1"/>
      <c r="AA136" s="1"/>
      <c r="AB136" s="69">
        <f t="shared" si="6"/>
        <v>0.019137422218945765</v>
      </c>
      <c r="AC136" s="69">
        <f t="shared" si="6"/>
        <v>0.026076360126239928</v>
      </c>
    </row>
    <row r="137" spans="1:29" ht="12.75">
      <c r="A137" s="8">
        <f t="shared" si="7"/>
        <v>130</v>
      </c>
      <c r="C137" s="59">
        <v>37162</v>
      </c>
      <c r="D137" s="44">
        <v>1472.56</v>
      </c>
      <c r="E137" s="44">
        <v>1499.58</v>
      </c>
      <c r="F137" s="44">
        <v>1466.78</v>
      </c>
      <c r="G137" s="44">
        <v>1498.8</v>
      </c>
      <c r="H137" s="45">
        <v>2114360064</v>
      </c>
      <c r="I137" s="61">
        <v>1498.8</v>
      </c>
      <c r="J137" s="16"/>
      <c r="L137" s="103">
        <v>8836.83</v>
      </c>
      <c r="M137" s="61">
        <v>1480.46</v>
      </c>
      <c r="N137" s="64">
        <f t="shared" si="8"/>
        <v>-0.06853272899757568</v>
      </c>
      <c r="O137" s="64">
        <f t="shared" si="8"/>
        <v>-0.19110712861225088</v>
      </c>
      <c r="P137" s="43">
        <f t="shared" si="9"/>
        <v>467</v>
      </c>
      <c r="Q137" s="43">
        <f t="shared" si="9"/>
        <v>467</v>
      </c>
      <c r="R137" s="3">
        <v>37165</v>
      </c>
      <c r="S137" s="59">
        <v>37165</v>
      </c>
      <c r="T137" s="1"/>
      <c r="AA137" s="1"/>
      <c r="AB137" s="69">
        <f aca="true" t="shared" si="10" ref="AB137:AC200">L137/L136-1</f>
        <v>-0.0012127637450324302</v>
      </c>
      <c r="AC137" s="69">
        <f t="shared" si="10"/>
        <v>-0.012236455831331705</v>
      </c>
    </row>
    <row r="138" spans="1:29" ht="12.75">
      <c r="A138" s="8">
        <f aca="true" t="shared" si="11" ref="A138:A201">1+A137</f>
        <v>131</v>
      </c>
      <c r="C138" s="59">
        <v>37165</v>
      </c>
      <c r="D138" s="44">
        <v>1491.45</v>
      </c>
      <c r="E138" s="44">
        <v>1491.45</v>
      </c>
      <c r="F138" s="44">
        <v>1458.41</v>
      </c>
      <c r="G138" s="44">
        <v>1480.46</v>
      </c>
      <c r="H138" s="45">
        <v>1505139968</v>
      </c>
      <c r="I138" s="61">
        <v>1480.46</v>
      </c>
      <c r="J138" s="16"/>
      <c r="L138" s="103">
        <v>8950.59</v>
      </c>
      <c r="M138" s="61">
        <v>1492.33</v>
      </c>
      <c r="N138" s="64">
        <f t="shared" si="8"/>
        <v>-0.05654158321914193</v>
      </c>
      <c r="O138" s="64">
        <f t="shared" si="8"/>
        <v>-0.184621604934899</v>
      </c>
      <c r="P138" s="43">
        <f t="shared" si="9"/>
        <v>451</v>
      </c>
      <c r="Q138" s="43">
        <f t="shared" si="9"/>
        <v>460</v>
      </c>
      <c r="R138" s="3">
        <v>37166</v>
      </c>
      <c r="S138" s="59">
        <v>37166</v>
      </c>
      <c r="T138" s="1"/>
      <c r="AA138" s="1"/>
      <c r="AB138" s="69">
        <f t="shared" si="10"/>
        <v>0.012873394644912217</v>
      </c>
      <c r="AC138" s="69">
        <f t="shared" si="10"/>
        <v>0.008017778258108788</v>
      </c>
    </row>
    <row r="139" spans="1:29" ht="12.75">
      <c r="A139" s="8">
        <f t="shared" si="11"/>
        <v>132</v>
      </c>
      <c r="C139" s="59">
        <v>37166</v>
      </c>
      <c r="D139" s="44">
        <v>1479.01</v>
      </c>
      <c r="E139" s="44">
        <v>1504.24</v>
      </c>
      <c r="F139" s="44">
        <v>1473.13</v>
      </c>
      <c r="G139" s="44">
        <v>1492.33</v>
      </c>
      <c r="H139" s="45">
        <v>1784729984</v>
      </c>
      <c r="I139" s="61">
        <v>1492.33</v>
      </c>
      <c r="J139" s="16"/>
      <c r="L139" s="103">
        <v>9123.78</v>
      </c>
      <c r="M139" s="61">
        <v>1580.81</v>
      </c>
      <c r="N139" s="64">
        <f t="shared" si="8"/>
        <v>-0.038286075682512855</v>
      </c>
      <c r="O139" s="64">
        <f t="shared" si="8"/>
        <v>-0.1362779541369118</v>
      </c>
      <c r="P139" s="43">
        <f t="shared" si="9"/>
        <v>414</v>
      </c>
      <c r="Q139" s="43">
        <f t="shared" si="9"/>
        <v>422</v>
      </c>
      <c r="R139" s="3">
        <v>37167</v>
      </c>
      <c r="S139" s="59">
        <v>37167</v>
      </c>
      <c r="T139" s="1"/>
      <c r="AA139" s="1"/>
      <c r="AB139" s="69">
        <f t="shared" si="10"/>
        <v>0.019349562431079992</v>
      </c>
      <c r="AC139" s="69">
        <f t="shared" si="10"/>
        <v>0.05928983535813126</v>
      </c>
    </row>
    <row r="140" spans="1:29" ht="12.75">
      <c r="A140" s="8">
        <f t="shared" si="11"/>
        <v>133</v>
      </c>
      <c r="C140" s="59">
        <v>37167</v>
      </c>
      <c r="D140" s="44">
        <v>1479.27</v>
      </c>
      <c r="E140" s="44">
        <v>1595.48</v>
      </c>
      <c r="F140" s="44">
        <v>1473.22</v>
      </c>
      <c r="G140" s="44">
        <v>1580.81</v>
      </c>
      <c r="H140" s="45">
        <v>2713299968</v>
      </c>
      <c r="I140" s="61">
        <v>1580.81</v>
      </c>
      <c r="J140" s="16"/>
      <c r="L140" s="103">
        <v>9060.88</v>
      </c>
      <c r="M140" s="61">
        <v>1597.31</v>
      </c>
      <c r="N140" s="64">
        <f t="shared" si="8"/>
        <v>-0.04491620111731853</v>
      </c>
      <c r="O140" s="64">
        <f t="shared" si="8"/>
        <v>-0.1272626937598007</v>
      </c>
      <c r="P140" s="43">
        <f t="shared" si="9"/>
        <v>433</v>
      </c>
      <c r="Q140" s="43">
        <f t="shared" si="9"/>
        <v>418</v>
      </c>
      <c r="R140" s="3">
        <v>37168</v>
      </c>
      <c r="S140" s="59">
        <v>37168</v>
      </c>
      <c r="T140" s="1"/>
      <c r="AA140" s="1"/>
      <c r="AB140" s="69">
        <f t="shared" si="10"/>
        <v>-0.006894072412969354</v>
      </c>
      <c r="AC140" s="69">
        <f t="shared" si="10"/>
        <v>0.01043768700855896</v>
      </c>
    </row>
    <row r="141" spans="1:29" ht="12.75">
      <c r="A141" s="8">
        <f t="shared" si="11"/>
        <v>134</v>
      </c>
      <c r="C141" s="59">
        <v>37168</v>
      </c>
      <c r="D141" s="44">
        <v>1602.6</v>
      </c>
      <c r="E141" s="44">
        <v>1641.56</v>
      </c>
      <c r="F141" s="44">
        <v>1581.08</v>
      </c>
      <c r="G141" s="44">
        <v>1597.31</v>
      </c>
      <c r="H141" s="45">
        <v>2558579968</v>
      </c>
      <c r="I141" s="61">
        <v>1597.31</v>
      </c>
      <c r="J141" s="16"/>
      <c r="L141" s="103">
        <v>9119.77</v>
      </c>
      <c r="M141" s="61">
        <v>1605.3</v>
      </c>
      <c r="N141" s="64">
        <f t="shared" si="8"/>
        <v>-0.0387087593549067</v>
      </c>
      <c r="O141" s="64">
        <f t="shared" si="8"/>
        <v>-0.1228971222196118</v>
      </c>
      <c r="P141" s="43">
        <f t="shared" si="9"/>
        <v>417</v>
      </c>
      <c r="Q141" s="43">
        <f t="shared" si="9"/>
        <v>413</v>
      </c>
      <c r="R141" s="3">
        <v>37169</v>
      </c>
      <c r="S141" s="59">
        <v>37169</v>
      </c>
      <c r="T141" s="1"/>
      <c r="AA141" s="1"/>
      <c r="AB141" s="69">
        <f t="shared" si="10"/>
        <v>0.0064993687147385515</v>
      </c>
      <c r="AC141" s="69">
        <f t="shared" si="10"/>
        <v>0.005002159881300372</v>
      </c>
    </row>
    <row r="142" spans="1:29" ht="12.75">
      <c r="A142" s="8">
        <f t="shared" si="11"/>
        <v>135</v>
      </c>
      <c r="C142" s="59">
        <v>37169</v>
      </c>
      <c r="D142" s="44">
        <v>1586.4</v>
      </c>
      <c r="E142" s="44">
        <v>1608.76</v>
      </c>
      <c r="F142" s="44">
        <v>1548.81</v>
      </c>
      <c r="G142" s="44">
        <v>1605.3</v>
      </c>
      <c r="H142" s="45">
        <v>1836380032</v>
      </c>
      <c r="I142" s="61">
        <v>1605.3</v>
      </c>
      <c r="J142" s="16"/>
      <c r="L142" s="103">
        <v>9067.94</v>
      </c>
      <c r="M142" s="61">
        <v>1605.95</v>
      </c>
      <c r="N142" s="64">
        <f t="shared" si="8"/>
        <v>-0.04417202487614624</v>
      </c>
      <c r="O142" s="64">
        <f t="shared" si="8"/>
        <v>-0.12254197559869529</v>
      </c>
      <c r="P142" s="43">
        <f t="shared" si="9"/>
        <v>430</v>
      </c>
      <c r="Q142" s="43">
        <f t="shared" si="9"/>
        <v>411</v>
      </c>
      <c r="R142" s="3">
        <v>37172</v>
      </c>
      <c r="S142" s="59">
        <v>37172</v>
      </c>
      <c r="T142" s="1"/>
      <c r="AA142" s="1"/>
      <c r="AB142" s="69">
        <f t="shared" si="10"/>
        <v>-0.005683257362850136</v>
      </c>
      <c r="AC142" s="69">
        <f t="shared" si="10"/>
        <v>0.00040490873979948105</v>
      </c>
    </row>
    <row r="143" spans="1:29" ht="12.75">
      <c r="A143" s="8">
        <f t="shared" si="11"/>
        <v>136</v>
      </c>
      <c r="C143" s="59">
        <v>37172</v>
      </c>
      <c r="D143" s="44">
        <v>1582.93</v>
      </c>
      <c r="E143" s="44">
        <v>1621.11</v>
      </c>
      <c r="F143" s="44">
        <v>1574.65</v>
      </c>
      <c r="G143" s="44">
        <v>1605.95</v>
      </c>
      <c r="H143" s="45">
        <v>1417520000</v>
      </c>
      <c r="I143" s="61">
        <v>1605.95</v>
      </c>
      <c r="J143" s="16"/>
      <c r="L143" s="103">
        <v>9052.44</v>
      </c>
      <c r="M143" s="61">
        <v>1570.19</v>
      </c>
      <c r="N143" s="64">
        <f t="shared" si="8"/>
        <v>-0.04580583956993778</v>
      </c>
      <c r="O143" s="64">
        <f t="shared" si="8"/>
        <v>-0.1420805035432705</v>
      </c>
      <c r="P143" s="43">
        <f t="shared" si="9"/>
        <v>437</v>
      </c>
      <c r="Q143" s="43">
        <f t="shared" si="9"/>
        <v>428</v>
      </c>
      <c r="R143" s="3">
        <v>37173</v>
      </c>
      <c r="S143" s="59">
        <v>37173</v>
      </c>
      <c r="T143" s="1"/>
      <c r="AA143" s="1"/>
      <c r="AB143" s="69">
        <f t="shared" si="10"/>
        <v>-0.001709318764791079</v>
      </c>
      <c r="AC143" s="69">
        <f t="shared" si="10"/>
        <v>-0.02226719387278553</v>
      </c>
    </row>
    <row r="144" spans="1:29" ht="12.75">
      <c r="A144" s="8">
        <f t="shared" si="11"/>
        <v>137</v>
      </c>
      <c r="C144" s="59">
        <v>37173</v>
      </c>
      <c r="D144" s="44">
        <v>1604.11</v>
      </c>
      <c r="E144" s="44">
        <v>1607.2</v>
      </c>
      <c r="F144" s="44">
        <v>1565.97</v>
      </c>
      <c r="G144" s="44">
        <v>1570.19</v>
      </c>
      <c r="H144" s="45">
        <v>1527430016</v>
      </c>
      <c r="I144" s="61">
        <v>1570.19</v>
      </c>
      <c r="J144" s="16"/>
      <c r="L144" s="103">
        <v>9240.86</v>
      </c>
      <c r="M144" s="61">
        <v>1626.26</v>
      </c>
      <c r="N144" s="64">
        <f t="shared" si="8"/>
        <v>-0.02594497733740897</v>
      </c>
      <c r="O144" s="64">
        <f t="shared" si="8"/>
        <v>-0.11144500964359672</v>
      </c>
      <c r="P144" s="43">
        <f t="shared" si="9"/>
        <v>388</v>
      </c>
      <c r="Q144" s="43">
        <f t="shared" si="9"/>
        <v>404</v>
      </c>
      <c r="R144" s="3">
        <v>37174</v>
      </c>
      <c r="S144" s="59">
        <v>37174</v>
      </c>
      <c r="T144" s="1"/>
      <c r="AA144" s="1"/>
      <c r="AB144" s="69">
        <f t="shared" si="10"/>
        <v>0.020814277697504657</v>
      </c>
      <c r="AC144" s="69">
        <f t="shared" si="10"/>
        <v>0.03570905431826721</v>
      </c>
    </row>
    <row r="145" spans="1:29" ht="12.75">
      <c r="A145" s="8">
        <f t="shared" si="11"/>
        <v>138</v>
      </c>
      <c r="C145" s="59">
        <v>37174</v>
      </c>
      <c r="D145" s="44">
        <v>1563.96</v>
      </c>
      <c r="E145" s="44">
        <v>1626.99</v>
      </c>
      <c r="F145" s="44">
        <v>1558.81</v>
      </c>
      <c r="G145" s="44">
        <v>1626.26</v>
      </c>
      <c r="H145" s="45">
        <v>1857510016</v>
      </c>
      <c r="I145" s="61">
        <v>1626.26</v>
      </c>
      <c r="J145" s="16"/>
      <c r="L145" s="103">
        <v>9410.45</v>
      </c>
      <c r="M145" s="61">
        <v>1701.47</v>
      </c>
      <c r="N145" s="64">
        <f t="shared" si="8"/>
        <v>-0.008068936439337926</v>
      </c>
      <c r="O145" s="64">
        <f t="shared" si="8"/>
        <v>-0.07035181370647403</v>
      </c>
      <c r="P145" s="43">
        <f t="shared" si="9"/>
        <v>352</v>
      </c>
      <c r="Q145" s="43">
        <f t="shared" si="9"/>
        <v>351</v>
      </c>
      <c r="R145" s="3">
        <v>37175</v>
      </c>
      <c r="S145" s="59">
        <v>37175</v>
      </c>
      <c r="T145" s="1"/>
      <c r="AA145" s="1"/>
      <c r="AB145" s="69">
        <f t="shared" si="10"/>
        <v>0.018352187999818304</v>
      </c>
      <c r="AC145" s="69">
        <f t="shared" si="10"/>
        <v>0.04624721754209049</v>
      </c>
    </row>
    <row r="146" spans="1:29" ht="12.75">
      <c r="A146" s="8">
        <f t="shared" si="11"/>
        <v>139</v>
      </c>
      <c r="C146" s="59">
        <v>37175</v>
      </c>
      <c r="D146" s="44">
        <v>1649.55</v>
      </c>
      <c r="E146" s="44">
        <v>1701.48</v>
      </c>
      <c r="F146" s="44">
        <v>1649.55</v>
      </c>
      <c r="G146" s="44">
        <v>1701.47</v>
      </c>
      <c r="H146" s="45">
        <v>2532940032</v>
      </c>
      <c r="I146" s="61">
        <v>1701.47</v>
      </c>
      <c r="J146" s="16"/>
      <c r="L146" s="103">
        <v>9344.16</v>
      </c>
      <c r="M146" s="61">
        <v>1703.4</v>
      </c>
      <c r="N146" s="64">
        <f t="shared" si="8"/>
        <v>-0.015056392958785692</v>
      </c>
      <c r="O146" s="64">
        <f t="shared" si="8"/>
        <v>-0.06929730143206037</v>
      </c>
      <c r="P146" s="43">
        <f t="shared" si="9"/>
        <v>363</v>
      </c>
      <c r="Q146" s="43">
        <f t="shared" si="9"/>
        <v>348</v>
      </c>
      <c r="R146" s="3">
        <v>37176</v>
      </c>
      <c r="S146" s="59">
        <v>37176</v>
      </c>
      <c r="T146" s="1"/>
      <c r="AA146" s="1"/>
      <c r="AB146" s="69">
        <f t="shared" si="10"/>
        <v>-0.0070442965001674684</v>
      </c>
      <c r="AC146" s="69">
        <f t="shared" si="10"/>
        <v>0.0011343132702898995</v>
      </c>
    </row>
    <row r="147" spans="1:29" ht="12.75">
      <c r="A147" s="8">
        <f t="shared" si="11"/>
        <v>140</v>
      </c>
      <c r="C147" s="59">
        <v>37176</v>
      </c>
      <c r="D147" s="44">
        <v>1690.21</v>
      </c>
      <c r="E147" s="44">
        <v>1707.43</v>
      </c>
      <c r="F147" s="44">
        <v>1651.24</v>
      </c>
      <c r="G147" s="44">
        <v>1703.4</v>
      </c>
      <c r="H147" s="45">
        <v>2185969920</v>
      </c>
      <c r="I147" s="61">
        <v>1703.4</v>
      </c>
      <c r="J147" s="16"/>
      <c r="L147" s="103">
        <v>9347.62</v>
      </c>
      <c r="M147" s="61">
        <v>1696.31</v>
      </c>
      <c r="N147" s="64">
        <f t="shared" si="8"/>
        <v>-0.014691683356171548</v>
      </c>
      <c r="O147" s="64">
        <f t="shared" si="8"/>
        <v>-0.07317113149713428</v>
      </c>
      <c r="P147" s="43">
        <f t="shared" si="9"/>
        <v>361</v>
      </c>
      <c r="Q147" s="43">
        <f t="shared" si="9"/>
        <v>357</v>
      </c>
      <c r="R147" s="3">
        <v>37179</v>
      </c>
      <c r="S147" s="59">
        <v>37179</v>
      </c>
      <c r="T147" s="1"/>
      <c r="AA147" s="1"/>
      <c r="AB147" s="69">
        <f t="shared" si="10"/>
        <v>0.00037028475539813144</v>
      </c>
      <c r="AC147" s="69">
        <f t="shared" si="10"/>
        <v>-0.004162263707878422</v>
      </c>
    </row>
    <row r="148" spans="1:29" ht="12.75">
      <c r="A148" s="8">
        <f t="shared" si="11"/>
        <v>141</v>
      </c>
      <c r="C148" s="59">
        <v>37179</v>
      </c>
      <c r="D148" s="44">
        <v>1684.04</v>
      </c>
      <c r="E148" s="44">
        <v>1698.24</v>
      </c>
      <c r="F148" s="44">
        <v>1663.78</v>
      </c>
      <c r="G148" s="44">
        <v>1696.31</v>
      </c>
      <c r="H148" s="45">
        <v>1586210048</v>
      </c>
      <c r="I148" s="61">
        <v>1696.31</v>
      </c>
      <c r="J148" s="16"/>
      <c r="L148" s="103">
        <v>9384.23</v>
      </c>
      <c r="M148" s="61">
        <v>1722.07</v>
      </c>
      <c r="N148" s="64">
        <f t="shared" si="8"/>
        <v>-0.010832718456835755</v>
      </c>
      <c r="O148" s="64">
        <f t="shared" si="8"/>
        <v>-0.05909639772050512</v>
      </c>
      <c r="P148" s="43">
        <f t="shared" si="9"/>
        <v>355</v>
      </c>
      <c r="Q148" s="43">
        <f t="shared" si="9"/>
        <v>331</v>
      </c>
      <c r="R148" s="3">
        <v>37180</v>
      </c>
      <c r="S148" s="59">
        <v>37180</v>
      </c>
      <c r="T148" s="1"/>
      <c r="AA148" s="1"/>
      <c r="AB148" s="69">
        <f t="shared" si="10"/>
        <v>0.0039165049499230165</v>
      </c>
      <c r="AC148" s="69">
        <f t="shared" si="10"/>
        <v>0.015185903519993493</v>
      </c>
    </row>
    <row r="149" spans="1:29" ht="12.75">
      <c r="A149" s="8">
        <f t="shared" si="11"/>
        <v>142</v>
      </c>
      <c r="C149" s="59">
        <v>37180</v>
      </c>
      <c r="D149" s="44">
        <v>1704.75</v>
      </c>
      <c r="E149" s="44">
        <v>1722.85</v>
      </c>
      <c r="F149" s="44">
        <v>1690.54</v>
      </c>
      <c r="G149" s="44">
        <v>1722.07</v>
      </c>
      <c r="H149" s="45">
        <v>1843309952</v>
      </c>
      <c r="I149" s="61">
        <v>1722.07</v>
      </c>
      <c r="J149" s="16"/>
      <c r="L149" s="103">
        <v>9232.97</v>
      </c>
      <c r="M149" s="61">
        <v>1646.34</v>
      </c>
      <c r="N149" s="64">
        <f t="shared" si="8"/>
        <v>-0.02677664172024885</v>
      </c>
      <c r="O149" s="64">
        <f t="shared" si="8"/>
        <v>-0.10047371095436097</v>
      </c>
      <c r="P149" s="43">
        <f t="shared" si="9"/>
        <v>390</v>
      </c>
      <c r="Q149" s="43">
        <f t="shared" si="9"/>
        <v>390</v>
      </c>
      <c r="R149" s="3">
        <v>37181</v>
      </c>
      <c r="S149" s="59">
        <v>37181</v>
      </c>
      <c r="T149" s="1"/>
      <c r="AA149" s="1"/>
      <c r="AB149" s="69">
        <f t="shared" si="10"/>
        <v>-0.016118530769173467</v>
      </c>
      <c r="AC149" s="69">
        <f t="shared" si="10"/>
        <v>-0.04397614498829894</v>
      </c>
    </row>
    <row r="150" spans="1:29" ht="12.75">
      <c r="A150" s="8">
        <f t="shared" si="11"/>
        <v>143</v>
      </c>
      <c r="C150" s="59">
        <v>37181</v>
      </c>
      <c r="D150" s="44">
        <v>1752.94</v>
      </c>
      <c r="E150" s="44">
        <v>1754.01</v>
      </c>
      <c r="F150" s="44">
        <v>1646.34</v>
      </c>
      <c r="G150" s="44">
        <v>1646.34</v>
      </c>
      <c r="H150" s="45">
        <v>2292410112</v>
      </c>
      <c r="I150" s="61">
        <v>1646.34</v>
      </c>
      <c r="J150" s="16"/>
      <c r="L150" s="103">
        <v>9163.22</v>
      </c>
      <c r="M150" s="61">
        <v>1652.72</v>
      </c>
      <c r="N150" s="64">
        <f t="shared" si="8"/>
        <v>-0.03412880784231065</v>
      </c>
      <c r="O150" s="64">
        <f t="shared" si="8"/>
        <v>-0.0969878102752113</v>
      </c>
      <c r="P150" s="43">
        <f t="shared" si="9"/>
        <v>406</v>
      </c>
      <c r="Q150" s="43">
        <f t="shared" si="9"/>
        <v>383</v>
      </c>
      <c r="R150" s="3">
        <v>37182</v>
      </c>
      <c r="S150" s="59">
        <v>37182</v>
      </c>
      <c r="T150" s="1"/>
      <c r="AA150" s="1"/>
      <c r="AB150" s="69">
        <f t="shared" si="10"/>
        <v>-0.00755444889347634</v>
      </c>
      <c r="AC150" s="69">
        <f t="shared" si="10"/>
        <v>0.0038752627039373433</v>
      </c>
    </row>
    <row r="151" spans="1:29" ht="12.75">
      <c r="A151" s="8">
        <f t="shared" si="11"/>
        <v>144</v>
      </c>
      <c r="C151" s="59">
        <v>37182</v>
      </c>
      <c r="D151" s="44">
        <v>1648.69</v>
      </c>
      <c r="E151" s="44">
        <v>1668</v>
      </c>
      <c r="F151" s="44">
        <v>1634.72</v>
      </c>
      <c r="G151" s="44">
        <v>1652.72</v>
      </c>
      <c r="H151" s="45">
        <v>1793869952</v>
      </c>
      <c r="I151" s="61">
        <v>1652.72</v>
      </c>
      <c r="J151" s="16"/>
      <c r="L151" s="103">
        <v>9204.11</v>
      </c>
      <c r="M151" s="61">
        <v>1671.31</v>
      </c>
      <c r="N151" s="64">
        <f t="shared" si="8"/>
        <v>-0.029818699272688876</v>
      </c>
      <c r="O151" s="64">
        <f t="shared" si="8"/>
        <v>-0.08683061691699956</v>
      </c>
      <c r="P151" s="43">
        <f t="shared" si="9"/>
        <v>395</v>
      </c>
      <c r="Q151" s="43">
        <f t="shared" si="9"/>
        <v>372</v>
      </c>
      <c r="R151" s="3">
        <v>37183</v>
      </c>
      <c r="S151" s="59">
        <v>37183</v>
      </c>
      <c r="T151" s="1"/>
      <c r="AA151" s="1"/>
      <c r="AB151" s="69">
        <f t="shared" si="10"/>
        <v>0.004462405137058978</v>
      </c>
      <c r="AC151" s="69">
        <f t="shared" si="10"/>
        <v>0.01124812430417732</v>
      </c>
    </row>
    <row r="152" spans="1:29" ht="12.75">
      <c r="A152" s="8">
        <f t="shared" si="11"/>
        <v>145</v>
      </c>
      <c r="C152" s="59">
        <v>37183</v>
      </c>
      <c r="D152" s="44">
        <v>1644.49</v>
      </c>
      <c r="E152" s="44">
        <v>1675.2</v>
      </c>
      <c r="F152" s="44">
        <v>1628.24</v>
      </c>
      <c r="G152" s="44">
        <v>1671.31</v>
      </c>
      <c r="H152" s="45">
        <v>1591110016</v>
      </c>
      <c r="I152" s="61">
        <v>1671.31</v>
      </c>
      <c r="J152" s="16"/>
      <c r="L152" s="103">
        <v>9377.03</v>
      </c>
      <c r="M152" s="61">
        <v>1708.08</v>
      </c>
      <c r="N152" s="64">
        <f t="shared" si="8"/>
        <v>-0.011591651733951602</v>
      </c>
      <c r="O152" s="64">
        <f t="shared" si="8"/>
        <v>-0.06674024576146176</v>
      </c>
      <c r="P152" s="43">
        <f t="shared" si="9"/>
        <v>358</v>
      </c>
      <c r="Q152" s="43">
        <f t="shared" si="9"/>
        <v>344</v>
      </c>
      <c r="R152" s="3">
        <v>37186</v>
      </c>
      <c r="S152" s="59">
        <v>37186</v>
      </c>
      <c r="T152" s="1"/>
      <c r="AA152" s="1"/>
      <c r="AB152" s="69">
        <f t="shared" si="10"/>
        <v>0.018787259170088166</v>
      </c>
      <c r="AC152" s="69">
        <f t="shared" si="10"/>
        <v>0.02200070603299209</v>
      </c>
    </row>
    <row r="153" spans="1:29" ht="12.75">
      <c r="A153" s="8">
        <f t="shared" si="11"/>
        <v>146</v>
      </c>
      <c r="C153" s="59">
        <v>37186</v>
      </c>
      <c r="D153" s="44">
        <v>1666.08</v>
      </c>
      <c r="E153" s="44">
        <v>1708.09</v>
      </c>
      <c r="F153" s="44">
        <v>1660.22</v>
      </c>
      <c r="G153" s="44">
        <v>1708.08</v>
      </c>
      <c r="H153" s="45">
        <v>1530829952</v>
      </c>
      <c r="I153" s="61">
        <v>1708.08</v>
      </c>
      <c r="J153" s="16"/>
      <c r="L153" s="103">
        <v>9340.08</v>
      </c>
      <c r="M153" s="61">
        <v>1704.44</v>
      </c>
      <c r="N153" s="64">
        <f t="shared" si="8"/>
        <v>-0.015486455149151479</v>
      </c>
      <c r="O153" s="64">
        <f t="shared" si="8"/>
        <v>-0.06872906683859403</v>
      </c>
      <c r="P153" s="43">
        <f t="shared" si="9"/>
        <v>366</v>
      </c>
      <c r="Q153" s="43">
        <f t="shared" si="9"/>
        <v>347</v>
      </c>
      <c r="R153" s="3">
        <v>37187</v>
      </c>
      <c r="S153" s="59">
        <v>37187</v>
      </c>
      <c r="T153" s="1"/>
      <c r="AA153" s="1"/>
      <c r="AB153" s="69">
        <f t="shared" si="10"/>
        <v>-0.00394048008804504</v>
      </c>
      <c r="AC153" s="69">
        <f t="shared" si="10"/>
        <v>-0.0021310477261017313</v>
      </c>
    </row>
    <row r="154" spans="1:29" ht="12.75">
      <c r="A154" s="8">
        <f t="shared" si="11"/>
        <v>147</v>
      </c>
      <c r="C154" s="59">
        <v>37187</v>
      </c>
      <c r="D154" s="44">
        <v>1720.54</v>
      </c>
      <c r="E154" s="44">
        <v>1739.47</v>
      </c>
      <c r="F154" s="44">
        <v>1695.22</v>
      </c>
      <c r="G154" s="44">
        <v>1704.44</v>
      </c>
      <c r="H154" s="45">
        <v>1839490048</v>
      </c>
      <c r="I154" s="61">
        <v>1704.44</v>
      </c>
      <c r="J154" s="16"/>
      <c r="L154" s="103">
        <v>9345.62</v>
      </c>
      <c r="M154" s="61">
        <v>1731.54</v>
      </c>
      <c r="N154" s="64">
        <f t="shared" si="8"/>
        <v>-0.01490249815537037</v>
      </c>
      <c r="O154" s="64">
        <f t="shared" si="8"/>
        <v>-0.0539221846434601</v>
      </c>
      <c r="P154" s="43">
        <f t="shared" si="9"/>
        <v>362</v>
      </c>
      <c r="Q154" s="43">
        <f t="shared" si="9"/>
        <v>322</v>
      </c>
      <c r="R154" s="3">
        <v>37188</v>
      </c>
      <c r="S154" s="59">
        <v>37188</v>
      </c>
      <c r="T154" s="1"/>
      <c r="AA154" s="1"/>
      <c r="AB154" s="69">
        <f t="shared" si="10"/>
        <v>0.0005931426711549559</v>
      </c>
      <c r="AC154" s="69">
        <f t="shared" si="10"/>
        <v>0.015899650325033488</v>
      </c>
    </row>
    <row r="155" spans="1:29" ht="12.75">
      <c r="A155" s="8">
        <f t="shared" si="11"/>
        <v>148</v>
      </c>
      <c r="C155" s="59">
        <v>37188</v>
      </c>
      <c r="D155" s="44">
        <v>1707.52</v>
      </c>
      <c r="E155" s="44">
        <v>1736.17</v>
      </c>
      <c r="F155" s="44">
        <v>1697.69</v>
      </c>
      <c r="G155" s="44">
        <v>1731.54</v>
      </c>
      <c r="H155" s="45">
        <v>1895000064</v>
      </c>
      <c r="I155" s="61">
        <v>1731.54</v>
      </c>
      <c r="J155" s="16"/>
      <c r="L155" s="103">
        <v>9462.9</v>
      </c>
      <c r="M155" s="61">
        <v>1775.47</v>
      </c>
      <c r="N155" s="64">
        <f t="shared" si="8"/>
        <v>-0.002540318330346847</v>
      </c>
      <c r="O155" s="64">
        <f t="shared" si="8"/>
        <v>-0.029919736863672886</v>
      </c>
      <c r="P155" s="43">
        <f t="shared" si="9"/>
        <v>341</v>
      </c>
      <c r="Q155" s="43">
        <f t="shared" si="9"/>
        <v>290</v>
      </c>
      <c r="R155" s="3">
        <v>37189</v>
      </c>
      <c r="S155" s="59">
        <v>37189</v>
      </c>
      <c r="T155" s="1"/>
      <c r="AA155" s="1"/>
      <c r="AB155" s="69">
        <f t="shared" si="10"/>
        <v>0.012549194167962963</v>
      </c>
      <c r="AC155" s="69">
        <f t="shared" si="10"/>
        <v>0.025370479457592632</v>
      </c>
    </row>
    <row r="156" spans="1:29" ht="12.75">
      <c r="A156" s="8">
        <f t="shared" si="11"/>
        <v>149</v>
      </c>
      <c r="C156" s="59">
        <v>37189</v>
      </c>
      <c r="D156" s="44">
        <v>1708.49</v>
      </c>
      <c r="E156" s="44">
        <v>1775.51</v>
      </c>
      <c r="F156" s="44">
        <v>1683.61</v>
      </c>
      <c r="G156" s="44">
        <v>1775.47</v>
      </c>
      <c r="H156" s="45">
        <v>2259620096</v>
      </c>
      <c r="I156" s="61">
        <v>1775.47</v>
      </c>
      <c r="J156" s="16"/>
      <c r="L156" s="103">
        <v>9545.17</v>
      </c>
      <c r="M156" s="61">
        <v>1768.96</v>
      </c>
      <c r="N156" s="64">
        <f t="shared" si="8"/>
        <v>0.006131548434700207</v>
      </c>
      <c r="O156" s="64">
        <f t="shared" si="8"/>
        <v>-0.03347666686700579</v>
      </c>
      <c r="P156" s="43">
        <f t="shared" si="9"/>
        <v>326</v>
      </c>
      <c r="Q156" s="43">
        <f t="shared" si="9"/>
        <v>295</v>
      </c>
      <c r="R156" s="3">
        <v>37190</v>
      </c>
      <c r="S156" s="59">
        <v>37190</v>
      </c>
      <c r="T156" s="1"/>
      <c r="AA156" s="1"/>
      <c r="AB156" s="69">
        <f t="shared" si="10"/>
        <v>0.008693952171110464</v>
      </c>
      <c r="AC156" s="69">
        <f t="shared" si="10"/>
        <v>-0.003666634750235098</v>
      </c>
    </row>
    <row r="157" spans="1:29" ht="12.75">
      <c r="A157" s="8">
        <f t="shared" si="11"/>
        <v>150</v>
      </c>
      <c r="C157" s="59">
        <v>37190</v>
      </c>
      <c r="D157" s="44">
        <v>1763.78</v>
      </c>
      <c r="E157" s="44">
        <v>1792.87</v>
      </c>
      <c r="F157" s="44">
        <v>1763</v>
      </c>
      <c r="G157" s="44">
        <v>1768.96</v>
      </c>
      <c r="H157" s="45">
        <v>1999200000</v>
      </c>
      <c r="I157" s="61">
        <v>1768.96</v>
      </c>
      <c r="J157" s="16"/>
      <c r="L157" s="103">
        <v>9269.5</v>
      </c>
      <c r="M157" s="61">
        <v>1699.52</v>
      </c>
      <c r="N157" s="64">
        <f t="shared" si="8"/>
        <v>-0.022926109412880757</v>
      </c>
      <c r="O157" s="64">
        <f t="shared" si="8"/>
        <v>-0.07141725356922357</v>
      </c>
      <c r="P157" s="43">
        <f t="shared" si="9"/>
        <v>383</v>
      </c>
      <c r="Q157" s="43">
        <f t="shared" si="9"/>
        <v>354</v>
      </c>
      <c r="R157" s="3">
        <v>37193</v>
      </c>
      <c r="S157" s="59">
        <v>37193</v>
      </c>
      <c r="T157" s="1"/>
      <c r="AA157" s="1"/>
      <c r="AB157" s="69">
        <f t="shared" si="10"/>
        <v>-0.028880575201908454</v>
      </c>
      <c r="AC157" s="69">
        <f t="shared" si="10"/>
        <v>-0.039254703328509444</v>
      </c>
    </row>
    <row r="158" spans="1:29" ht="12.75">
      <c r="A158" s="8">
        <f t="shared" si="11"/>
        <v>151</v>
      </c>
      <c r="C158" s="59">
        <v>37193</v>
      </c>
      <c r="D158" s="44">
        <v>1763.42</v>
      </c>
      <c r="E158" s="44">
        <v>1767.97</v>
      </c>
      <c r="F158" s="44">
        <v>1699.4</v>
      </c>
      <c r="G158" s="44">
        <v>1699.52</v>
      </c>
      <c r="H158" s="45">
        <v>1659170048</v>
      </c>
      <c r="I158" s="61">
        <v>1699.52</v>
      </c>
      <c r="J158" s="16"/>
      <c r="L158" s="103">
        <v>9121.98</v>
      </c>
      <c r="M158" s="61">
        <v>1667.41</v>
      </c>
      <c r="N158" s="64">
        <f t="shared" si="8"/>
        <v>-0.03847580900179193</v>
      </c>
      <c r="O158" s="64">
        <f t="shared" si="8"/>
        <v>-0.08896149664249842</v>
      </c>
      <c r="P158" s="43">
        <f t="shared" si="9"/>
        <v>415</v>
      </c>
      <c r="Q158" s="43">
        <f t="shared" si="9"/>
        <v>374</v>
      </c>
      <c r="R158" s="3">
        <v>37194</v>
      </c>
      <c r="S158" s="59">
        <v>37194</v>
      </c>
      <c r="T158" s="1"/>
      <c r="AA158" s="1"/>
      <c r="AB158" s="69">
        <f t="shared" si="10"/>
        <v>-0.015914558498300924</v>
      </c>
      <c r="AC158" s="69">
        <f t="shared" si="10"/>
        <v>-0.018893569949162026</v>
      </c>
    </row>
    <row r="159" spans="1:29" ht="12.75">
      <c r="A159" s="8">
        <f t="shared" si="11"/>
        <v>152</v>
      </c>
      <c r="C159" s="59">
        <v>37194</v>
      </c>
      <c r="D159" s="44">
        <v>1682.3</v>
      </c>
      <c r="E159" s="44">
        <v>1686.68</v>
      </c>
      <c r="F159" s="44">
        <v>1646.3</v>
      </c>
      <c r="G159" s="44">
        <v>1667.41</v>
      </c>
      <c r="H159" s="45">
        <v>1778560000</v>
      </c>
      <c r="I159" s="61">
        <v>1667.41</v>
      </c>
      <c r="J159" s="16"/>
      <c r="L159" s="103">
        <v>9075.14</v>
      </c>
      <c r="M159" s="61">
        <v>1690.2</v>
      </c>
      <c r="N159" s="64">
        <f t="shared" si="8"/>
        <v>-0.043413091599030285</v>
      </c>
      <c r="O159" s="64">
        <f t="shared" si="8"/>
        <v>-0.07650950973374926</v>
      </c>
      <c r="P159" s="43">
        <f t="shared" si="9"/>
        <v>427</v>
      </c>
      <c r="Q159" s="43">
        <f t="shared" si="9"/>
        <v>360</v>
      </c>
      <c r="R159" s="3">
        <v>37195</v>
      </c>
      <c r="S159" s="59">
        <v>37195</v>
      </c>
      <c r="T159" s="1"/>
      <c r="AA159" s="1"/>
      <c r="AB159" s="69">
        <f t="shared" si="10"/>
        <v>-0.005134850109296485</v>
      </c>
      <c r="AC159" s="69">
        <f t="shared" si="10"/>
        <v>0.013667904114764706</v>
      </c>
    </row>
    <row r="160" spans="1:29" ht="12.75">
      <c r="A160" s="8">
        <f t="shared" si="11"/>
        <v>153</v>
      </c>
      <c r="C160" s="59">
        <v>37195</v>
      </c>
      <c r="D160" s="44">
        <v>1690.12</v>
      </c>
      <c r="E160" s="44">
        <v>1721.69</v>
      </c>
      <c r="F160" s="44">
        <v>1677.71</v>
      </c>
      <c r="G160" s="44">
        <v>1690.2</v>
      </c>
      <c r="H160" s="45">
        <v>1897609984</v>
      </c>
      <c r="I160" s="61">
        <v>1690.2</v>
      </c>
      <c r="J160" s="16"/>
      <c r="L160" s="103">
        <v>9263.9</v>
      </c>
      <c r="M160" s="61">
        <v>1746.3</v>
      </c>
      <c r="N160" s="64">
        <f t="shared" si="8"/>
        <v>-0.023516390850637725</v>
      </c>
      <c r="O160" s="64">
        <f t="shared" si="8"/>
        <v>-0.04585762445157171</v>
      </c>
      <c r="P160" s="43">
        <f t="shared" si="9"/>
        <v>385</v>
      </c>
      <c r="Q160" s="43">
        <f t="shared" si="9"/>
        <v>313</v>
      </c>
      <c r="R160" s="3">
        <v>37196</v>
      </c>
      <c r="S160" s="59">
        <v>37196</v>
      </c>
      <c r="T160" s="1"/>
      <c r="AA160" s="1"/>
      <c r="AB160" s="69">
        <f t="shared" si="10"/>
        <v>0.020799679123407522</v>
      </c>
      <c r="AC160" s="69">
        <f t="shared" si="10"/>
        <v>0.033191338303159235</v>
      </c>
    </row>
    <row r="161" spans="1:29" ht="12.75">
      <c r="A161" s="8">
        <f t="shared" si="11"/>
        <v>154</v>
      </c>
      <c r="C161" s="59">
        <v>37196</v>
      </c>
      <c r="D161" s="44">
        <v>1705.52</v>
      </c>
      <c r="E161" s="44">
        <v>1746.65</v>
      </c>
      <c r="F161" s="44">
        <v>1683.99</v>
      </c>
      <c r="G161" s="44">
        <v>1746.3</v>
      </c>
      <c r="H161" s="45">
        <v>1784909952</v>
      </c>
      <c r="I161" s="61">
        <v>1746.3</v>
      </c>
      <c r="J161" s="16"/>
      <c r="L161" s="103">
        <v>9323.54</v>
      </c>
      <c r="M161" s="61">
        <v>1745.73</v>
      </c>
      <c r="N161" s="64">
        <f t="shared" si="8"/>
        <v>-0.01722989353852633</v>
      </c>
      <c r="O161" s="64">
        <f t="shared" si="8"/>
        <v>-0.04616906071914462</v>
      </c>
      <c r="P161" s="43">
        <f t="shared" si="9"/>
        <v>368</v>
      </c>
      <c r="Q161" s="43">
        <f t="shared" si="9"/>
        <v>314</v>
      </c>
      <c r="R161" s="3">
        <v>37197</v>
      </c>
      <c r="S161" s="59">
        <v>37197</v>
      </c>
      <c r="T161" s="1"/>
      <c r="AA161" s="1"/>
      <c r="AB161" s="69">
        <f t="shared" si="10"/>
        <v>0.006437893327864153</v>
      </c>
      <c r="AC161" s="69">
        <f t="shared" si="10"/>
        <v>-0.000326404397869795</v>
      </c>
    </row>
    <row r="162" spans="1:29" ht="12.75">
      <c r="A162" s="8">
        <f t="shared" si="11"/>
        <v>155</v>
      </c>
      <c r="C162" s="59">
        <v>37197</v>
      </c>
      <c r="D162" s="44">
        <v>1741.37</v>
      </c>
      <c r="E162" s="44">
        <v>1759.65</v>
      </c>
      <c r="F162" s="44">
        <v>1726.61</v>
      </c>
      <c r="G162" s="44">
        <v>1745.73</v>
      </c>
      <c r="H162" s="45">
        <v>1643859968</v>
      </c>
      <c r="I162" s="61">
        <v>1745.73</v>
      </c>
      <c r="J162" s="16"/>
      <c r="L162" s="103">
        <v>9441.03</v>
      </c>
      <c r="M162" s="61">
        <v>1793.65</v>
      </c>
      <c r="N162" s="64">
        <f t="shared" si="8"/>
        <v>-0.00484557815958675</v>
      </c>
      <c r="O162" s="64">
        <f t="shared" si="8"/>
        <v>-0.019986559066346832</v>
      </c>
      <c r="P162" s="43">
        <f t="shared" si="9"/>
        <v>344</v>
      </c>
      <c r="Q162" s="43">
        <f t="shared" si="9"/>
        <v>277</v>
      </c>
      <c r="R162" s="3">
        <v>37200</v>
      </c>
      <c r="S162" s="59">
        <v>37200</v>
      </c>
      <c r="T162" s="1"/>
      <c r="AA162" s="1"/>
      <c r="AB162" s="69">
        <f t="shared" si="10"/>
        <v>0.01260143679332093</v>
      </c>
      <c r="AC162" s="69">
        <f t="shared" si="10"/>
        <v>0.027449834739621926</v>
      </c>
    </row>
    <row r="163" spans="1:29" ht="12.75">
      <c r="A163" s="8">
        <f t="shared" si="11"/>
        <v>156</v>
      </c>
      <c r="C163" s="59">
        <v>37200</v>
      </c>
      <c r="D163" s="44">
        <v>1768.29</v>
      </c>
      <c r="E163" s="44">
        <v>1801.55</v>
      </c>
      <c r="F163" s="44">
        <v>1768.29</v>
      </c>
      <c r="G163" s="44">
        <v>1793.65</v>
      </c>
      <c r="H163" s="45">
        <v>1734249984</v>
      </c>
      <c r="I163" s="61">
        <v>1793.65</v>
      </c>
      <c r="J163" s="16"/>
      <c r="L163" s="103">
        <v>9591.12</v>
      </c>
      <c r="M163" s="61">
        <v>1835.08</v>
      </c>
      <c r="N163" s="64">
        <f t="shared" si="8"/>
        <v>0.010975018446295115</v>
      </c>
      <c r="O163" s="64">
        <f t="shared" si="8"/>
        <v>0.002649940171453702</v>
      </c>
      <c r="P163" s="43">
        <f t="shared" si="9"/>
        <v>312</v>
      </c>
      <c r="Q163" s="43">
        <f t="shared" si="9"/>
        <v>250</v>
      </c>
      <c r="R163" s="3">
        <v>37201</v>
      </c>
      <c r="S163" s="59">
        <v>37201</v>
      </c>
      <c r="T163" s="1"/>
      <c r="AA163" s="1"/>
      <c r="AB163" s="69">
        <f t="shared" si="10"/>
        <v>0.015897629813696135</v>
      </c>
      <c r="AC163" s="69">
        <f t="shared" si="10"/>
        <v>0.023098151813341516</v>
      </c>
    </row>
    <row r="164" spans="1:29" ht="12.75">
      <c r="A164" s="8">
        <f t="shared" si="11"/>
        <v>157</v>
      </c>
      <c r="C164" s="59">
        <v>37201</v>
      </c>
      <c r="D164" s="44">
        <v>1786.92</v>
      </c>
      <c r="E164" s="44">
        <v>1835.49</v>
      </c>
      <c r="F164" s="44">
        <v>1777.91</v>
      </c>
      <c r="G164" s="44">
        <v>1835.08</v>
      </c>
      <c r="H164" s="45">
        <v>1945510016</v>
      </c>
      <c r="I164" s="61">
        <v>1835.08</v>
      </c>
      <c r="J164" s="16"/>
      <c r="L164" s="103">
        <v>9554.37</v>
      </c>
      <c r="M164" s="61">
        <v>1837.53</v>
      </c>
      <c r="N164" s="64">
        <f t="shared" si="8"/>
        <v>0.007101296511015098</v>
      </c>
      <c r="O164" s="64">
        <f t="shared" si="8"/>
        <v>0.003988569742600534</v>
      </c>
      <c r="P164" s="43">
        <f t="shared" si="9"/>
        <v>323</v>
      </c>
      <c r="Q164" s="43">
        <f t="shared" si="9"/>
        <v>248</v>
      </c>
      <c r="R164" s="3">
        <v>37202</v>
      </c>
      <c r="S164" s="59">
        <v>37202</v>
      </c>
      <c r="T164" s="1"/>
      <c r="AA164" s="1"/>
      <c r="AB164" s="69">
        <f t="shared" si="10"/>
        <v>-0.003831669294097062</v>
      </c>
      <c r="AC164" s="69">
        <f t="shared" si="10"/>
        <v>0.0013350916581293948</v>
      </c>
    </row>
    <row r="165" spans="1:29" ht="12.75">
      <c r="A165" s="8">
        <f t="shared" si="11"/>
        <v>158</v>
      </c>
      <c r="C165" s="59">
        <v>37202</v>
      </c>
      <c r="D165" s="44">
        <v>1821.04</v>
      </c>
      <c r="E165" s="44">
        <v>1868.31</v>
      </c>
      <c r="F165" s="44">
        <v>1820.28</v>
      </c>
      <c r="G165" s="44">
        <v>1837.53</v>
      </c>
      <c r="H165" s="45">
        <v>2065810048</v>
      </c>
      <c r="I165" s="61">
        <v>1837.53</v>
      </c>
      <c r="J165" s="16"/>
      <c r="L165" s="103">
        <v>9587.52</v>
      </c>
      <c r="M165" s="61">
        <v>1827.77</v>
      </c>
      <c r="N165" s="64">
        <f t="shared" si="8"/>
        <v>0.01059555180773697</v>
      </c>
      <c r="O165" s="64">
        <f t="shared" si="8"/>
        <v>-0.0013440933653147136</v>
      </c>
      <c r="P165" s="43">
        <f t="shared" si="9"/>
        <v>315</v>
      </c>
      <c r="Q165" s="43">
        <f t="shared" si="9"/>
        <v>257</v>
      </c>
      <c r="R165" s="3">
        <v>37203</v>
      </c>
      <c r="S165" s="59">
        <v>37203</v>
      </c>
      <c r="T165" s="1"/>
      <c r="AA165" s="1"/>
      <c r="AB165" s="69">
        <f t="shared" si="10"/>
        <v>0.0034696165210263974</v>
      </c>
      <c r="AC165" s="69">
        <f t="shared" si="10"/>
        <v>-0.005311477907843698</v>
      </c>
    </row>
    <row r="166" spans="1:29" ht="12.75">
      <c r="A166" s="8">
        <f t="shared" si="11"/>
        <v>159</v>
      </c>
      <c r="C166" s="59">
        <v>37203</v>
      </c>
      <c r="D166" s="44">
        <v>1855.68</v>
      </c>
      <c r="E166" s="44">
        <v>1888.39</v>
      </c>
      <c r="F166" s="44">
        <v>1816.56</v>
      </c>
      <c r="G166" s="44">
        <v>1827.77</v>
      </c>
      <c r="H166" s="45">
        <v>2300720128</v>
      </c>
      <c r="I166" s="61">
        <v>1827.77</v>
      </c>
      <c r="J166" s="16"/>
      <c r="L166" s="103">
        <v>9608</v>
      </c>
      <c r="M166" s="61">
        <v>1828.48</v>
      </c>
      <c r="N166" s="64">
        <f t="shared" si="8"/>
        <v>0.012754295351533607</v>
      </c>
      <c r="O166" s="64">
        <f t="shared" si="8"/>
        <v>-0.0009561639793905785</v>
      </c>
      <c r="P166" s="43">
        <f t="shared" si="9"/>
        <v>307</v>
      </c>
      <c r="Q166" s="43">
        <f t="shared" si="9"/>
        <v>256</v>
      </c>
      <c r="R166" s="3">
        <v>37204</v>
      </c>
      <c r="S166" s="59">
        <v>37204</v>
      </c>
      <c r="T166" s="1"/>
      <c r="AA166" s="1"/>
      <c r="AB166" s="69">
        <f t="shared" si="10"/>
        <v>0.0021361102766930262</v>
      </c>
      <c r="AC166" s="69">
        <f t="shared" si="10"/>
        <v>0.0003884515010095235</v>
      </c>
    </row>
    <row r="167" spans="1:29" ht="12.75">
      <c r="A167" s="8">
        <f t="shared" si="11"/>
        <v>160</v>
      </c>
      <c r="C167" s="59">
        <v>37204</v>
      </c>
      <c r="D167" s="44">
        <v>1824.73</v>
      </c>
      <c r="E167" s="44">
        <v>1838.38</v>
      </c>
      <c r="F167" s="44">
        <v>1809.29</v>
      </c>
      <c r="G167" s="44">
        <v>1828.48</v>
      </c>
      <c r="H167" s="45">
        <v>1524359936</v>
      </c>
      <c r="I167" s="61">
        <v>1828.48</v>
      </c>
      <c r="J167" s="16"/>
      <c r="L167" s="103">
        <v>9554.37</v>
      </c>
      <c r="M167" s="61">
        <v>1840.13</v>
      </c>
      <c r="N167" s="64">
        <f t="shared" si="8"/>
        <v>0.007101296511015098</v>
      </c>
      <c r="O167" s="64">
        <f t="shared" si="8"/>
        <v>0.005409156226266587</v>
      </c>
      <c r="P167" s="43">
        <f t="shared" si="9"/>
        <v>323</v>
      </c>
      <c r="Q167" s="43">
        <f t="shared" si="9"/>
        <v>246</v>
      </c>
      <c r="R167" s="3">
        <v>37207</v>
      </c>
      <c r="S167" s="59">
        <v>37207</v>
      </c>
      <c r="T167" s="1"/>
      <c r="AA167" s="1"/>
      <c r="AB167" s="69">
        <f t="shared" si="10"/>
        <v>-0.005581806827643532</v>
      </c>
      <c r="AC167" s="69">
        <f t="shared" si="10"/>
        <v>0.006371412320615999</v>
      </c>
    </row>
    <row r="168" spans="1:29" ht="12.75">
      <c r="A168" s="8">
        <f t="shared" si="11"/>
        <v>161</v>
      </c>
      <c r="C168" s="59">
        <v>37207</v>
      </c>
      <c r="D168" s="44">
        <v>1826.25</v>
      </c>
      <c r="E168" s="44">
        <v>1848</v>
      </c>
      <c r="F168" s="44">
        <v>1782.48</v>
      </c>
      <c r="G168" s="44">
        <v>1840.13</v>
      </c>
      <c r="H168" s="45">
        <v>1594470016</v>
      </c>
      <c r="I168" s="61">
        <v>1840.13</v>
      </c>
      <c r="J168" s="16"/>
      <c r="L168" s="103">
        <v>9750.95</v>
      </c>
      <c r="M168" s="61">
        <v>1892.11</v>
      </c>
      <c r="N168" s="64">
        <f t="shared" si="8"/>
        <v>0.02782228312427537</v>
      </c>
      <c r="O168" s="64">
        <f t="shared" si="8"/>
        <v>0.03380995831125033</v>
      </c>
      <c r="P168" s="43">
        <f t="shared" si="9"/>
        <v>269</v>
      </c>
      <c r="Q168" s="43">
        <f t="shared" si="9"/>
        <v>196</v>
      </c>
      <c r="R168" s="3">
        <v>37208</v>
      </c>
      <c r="S168" s="59">
        <v>37208</v>
      </c>
      <c r="T168" s="1"/>
      <c r="AA168" s="1"/>
      <c r="AB168" s="69">
        <f t="shared" si="10"/>
        <v>0.020574878301761412</v>
      </c>
      <c r="AC168" s="69">
        <f t="shared" si="10"/>
        <v>0.02824800421709317</v>
      </c>
    </row>
    <row r="169" spans="1:29" ht="12.75">
      <c r="A169" s="8">
        <f t="shared" si="11"/>
        <v>162</v>
      </c>
      <c r="C169" s="59">
        <v>37208</v>
      </c>
      <c r="D169" s="44">
        <v>1871.47</v>
      </c>
      <c r="E169" s="44">
        <v>1893.92</v>
      </c>
      <c r="F169" s="44">
        <v>1867.27</v>
      </c>
      <c r="G169" s="44">
        <v>1892.11</v>
      </c>
      <c r="H169" s="45">
        <v>2188999936</v>
      </c>
      <c r="I169" s="61">
        <v>1892.11</v>
      </c>
      <c r="J169" s="16"/>
      <c r="L169" s="103">
        <v>9823.61</v>
      </c>
      <c r="M169" s="61">
        <v>1903.19</v>
      </c>
      <c r="N169" s="64">
        <f t="shared" si="8"/>
        <v>0.035481184779171615</v>
      </c>
      <c r="O169" s="64">
        <f t="shared" si="8"/>
        <v>0.0398638422493347</v>
      </c>
      <c r="P169" s="43">
        <f t="shared" si="9"/>
        <v>240</v>
      </c>
      <c r="Q169" s="43">
        <f t="shared" si="9"/>
        <v>183</v>
      </c>
      <c r="R169" s="3">
        <v>37209</v>
      </c>
      <c r="S169" s="59">
        <v>37209</v>
      </c>
      <c r="T169" s="1"/>
      <c r="AA169" s="1"/>
      <c r="AB169" s="69">
        <f t="shared" si="10"/>
        <v>0.007451581640763205</v>
      </c>
      <c r="AC169" s="69">
        <f t="shared" si="10"/>
        <v>0.005855896327380705</v>
      </c>
    </row>
    <row r="170" spans="1:29" ht="12.75">
      <c r="A170" s="8">
        <f t="shared" si="11"/>
        <v>163</v>
      </c>
      <c r="C170" s="59">
        <v>37209</v>
      </c>
      <c r="D170" s="44">
        <v>1910.45</v>
      </c>
      <c r="E170" s="44">
        <v>1922.45</v>
      </c>
      <c r="F170" s="44">
        <v>1875.27</v>
      </c>
      <c r="G170" s="44">
        <v>1903.19</v>
      </c>
      <c r="H170" s="45">
        <v>2175589888</v>
      </c>
      <c r="I170" s="61">
        <v>1903.19</v>
      </c>
      <c r="J170" s="16"/>
      <c r="L170" s="103">
        <v>9872.39</v>
      </c>
      <c r="M170" s="61">
        <v>1900.57</v>
      </c>
      <c r="N170" s="64">
        <f t="shared" si="8"/>
        <v>0.0406229577316326</v>
      </c>
      <c r="O170" s="64">
        <f t="shared" si="8"/>
        <v>0.038432328177332886</v>
      </c>
      <c r="P170" s="43">
        <f t="shared" si="9"/>
        <v>220</v>
      </c>
      <c r="Q170" s="43">
        <f t="shared" si="9"/>
        <v>185</v>
      </c>
      <c r="R170" s="3">
        <v>37210</v>
      </c>
      <c r="S170" s="59">
        <v>37210</v>
      </c>
      <c r="T170" s="1"/>
      <c r="AA170" s="1"/>
      <c r="AB170" s="69">
        <f t="shared" si="10"/>
        <v>0.00496558800685265</v>
      </c>
      <c r="AC170" s="69">
        <f t="shared" si="10"/>
        <v>-0.0013766360689159152</v>
      </c>
    </row>
    <row r="171" spans="1:29" ht="12.75">
      <c r="A171" s="8">
        <f t="shared" si="11"/>
        <v>164</v>
      </c>
      <c r="C171" s="59">
        <v>37210</v>
      </c>
      <c r="D171" s="44">
        <v>1891.36</v>
      </c>
      <c r="E171" s="44">
        <v>1922.12</v>
      </c>
      <c r="F171" s="44">
        <v>1882.84</v>
      </c>
      <c r="G171" s="44">
        <v>1900.57</v>
      </c>
      <c r="H171" s="45">
        <v>2025549952</v>
      </c>
      <c r="I171" s="61">
        <v>1900.57</v>
      </c>
      <c r="J171" s="16"/>
      <c r="L171" s="103">
        <v>9866.99</v>
      </c>
      <c r="M171" s="61">
        <v>1898.58</v>
      </c>
      <c r="N171" s="64">
        <f t="shared" si="8"/>
        <v>0.040053757773795606</v>
      </c>
      <c r="O171" s="64">
        <f t="shared" si="8"/>
        <v>0.03734503313791149</v>
      </c>
      <c r="P171" s="43">
        <f t="shared" si="9"/>
        <v>221</v>
      </c>
      <c r="Q171" s="43">
        <f t="shared" si="9"/>
        <v>188</v>
      </c>
      <c r="R171" s="3">
        <v>37211</v>
      </c>
      <c r="S171" s="59">
        <v>37211</v>
      </c>
      <c r="T171" s="1"/>
      <c r="AA171" s="1"/>
      <c r="AB171" s="69">
        <f t="shared" si="10"/>
        <v>-0.0005469800119322077</v>
      </c>
      <c r="AC171" s="69">
        <f t="shared" si="10"/>
        <v>-0.0010470543047612635</v>
      </c>
    </row>
    <row r="172" spans="1:29" ht="12.75">
      <c r="A172" s="8">
        <f t="shared" si="11"/>
        <v>165</v>
      </c>
      <c r="C172" s="59">
        <v>37211</v>
      </c>
      <c r="D172" s="44">
        <v>1903.48</v>
      </c>
      <c r="E172" s="44">
        <v>1908.21</v>
      </c>
      <c r="F172" s="44">
        <v>1882.53</v>
      </c>
      <c r="G172" s="44">
        <v>1898.58</v>
      </c>
      <c r="H172" s="45">
        <v>1714140032</v>
      </c>
      <c r="I172" s="61">
        <v>1898.58</v>
      </c>
      <c r="J172" s="16"/>
      <c r="L172" s="103">
        <v>9976.46</v>
      </c>
      <c r="M172" s="61">
        <v>1934.42</v>
      </c>
      <c r="N172" s="64">
        <f t="shared" si="8"/>
        <v>0.051592705807947725</v>
      </c>
      <c r="O172" s="64">
        <f t="shared" si="8"/>
        <v>0.05692727143583043</v>
      </c>
      <c r="P172" s="43">
        <f t="shared" si="9"/>
        <v>186</v>
      </c>
      <c r="Q172" s="43">
        <f t="shared" si="9"/>
        <v>146</v>
      </c>
      <c r="R172" s="3">
        <v>37214</v>
      </c>
      <c r="S172" s="59">
        <v>37214</v>
      </c>
      <c r="T172" s="1"/>
      <c r="AA172" s="1"/>
      <c r="AB172" s="69">
        <f t="shared" si="10"/>
        <v>0.011094568860412268</v>
      </c>
      <c r="AC172" s="69">
        <f t="shared" si="10"/>
        <v>0.018877266167346196</v>
      </c>
    </row>
    <row r="173" spans="1:29" ht="12.75">
      <c r="A173" s="8">
        <f t="shared" si="11"/>
        <v>166</v>
      </c>
      <c r="C173" s="59">
        <v>37214</v>
      </c>
      <c r="D173" s="44">
        <v>1912.48</v>
      </c>
      <c r="E173" s="44">
        <v>1934.7</v>
      </c>
      <c r="F173" s="44">
        <v>1905.36</v>
      </c>
      <c r="G173" s="44">
        <v>1934.42</v>
      </c>
      <c r="H173" s="45">
        <v>1924899968</v>
      </c>
      <c r="I173" s="61">
        <v>1934.42</v>
      </c>
      <c r="J173" s="16"/>
      <c r="L173" s="103">
        <v>9901.38</v>
      </c>
      <c r="M173" s="61">
        <v>1880.51</v>
      </c>
      <c r="N173" s="64">
        <f t="shared" si="8"/>
        <v>0.043678718246020765</v>
      </c>
      <c r="O173" s="64">
        <f t="shared" si="8"/>
        <v>0.027471957076433018</v>
      </c>
      <c r="P173" s="43">
        <f t="shared" si="9"/>
        <v>209</v>
      </c>
      <c r="Q173" s="43">
        <f t="shared" si="9"/>
        <v>211</v>
      </c>
      <c r="R173" s="3">
        <v>37215</v>
      </c>
      <c r="S173" s="59">
        <v>37215</v>
      </c>
      <c r="T173" s="1"/>
      <c r="AA173" s="1"/>
      <c r="AB173" s="69">
        <f t="shared" si="10"/>
        <v>-0.007525715534367872</v>
      </c>
      <c r="AC173" s="69">
        <f t="shared" si="10"/>
        <v>-0.027868818560602193</v>
      </c>
    </row>
    <row r="174" spans="1:29" ht="12.75">
      <c r="A174" s="8">
        <f t="shared" si="11"/>
        <v>167</v>
      </c>
      <c r="C174" s="59">
        <v>37215</v>
      </c>
      <c r="D174" s="44">
        <v>1926.47</v>
      </c>
      <c r="E174" s="44">
        <v>1930.21</v>
      </c>
      <c r="F174" s="44">
        <v>1877.79</v>
      </c>
      <c r="G174" s="44">
        <v>1880.51</v>
      </c>
      <c r="H174" s="45">
        <v>1988579968</v>
      </c>
      <c r="I174" s="61">
        <v>1880.51</v>
      </c>
      <c r="J174" s="16"/>
      <c r="L174" s="103">
        <v>9834.68</v>
      </c>
      <c r="M174" s="61">
        <v>1875.05</v>
      </c>
      <c r="N174" s="64">
        <f t="shared" si="8"/>
        <v>0.036648044692737525</v>
      </c>
      <c r="O174" s="64">
        <f t="shared" si="8"/>
        <v>0.02448872546073444</v>
      </c>
      <c r="P174" s="43">
        <f t="shared" si="9"/>
        <v>237</v>
      </c>
      <c r="Q174" s="43">
        <f t="shared" si="9"/>
        <v>213</v>
      </c>
      <c r="R174" s="3">
        <v>37216</v>
      </c>
      <c r="S174" s="59">
        <v>37216</v>
      </c>
      <c r="T174" s="1"/>
      <c r="AA174" s="1"/>
      <c r="AB174" s="69">
        <f t="shared" si="10"/>
        <v>-0.006736434719200601</v>
      </c>
      <c r="AC174" s="69">
        <f t="shared" si="10"/>
        <v>-0.0029034676763218803</v>
      </c>
    </row>
    <row r="175" spans="1:29" ht="12.75">
      <c r="A175" s="8">
        <f t="shared" si="11"/>
        <v>168</v>
      </c>
      <c r="C175" s="59">
        <v>37216</v>
      </c>
      <c r="D175" s="44">
        <v>1873.6</v>
      </c>
      <c r="E175" s="44">
        <v>1884.49</v>
      </c>
      <c r="F175" s="44">
        <v>1853.67</v>
      </c>
      <c r="G175" s="44">
        <v>1875.05</v>
      </c>
      <c r="H175" s="45">
        <v>1577590016</v>
      </c>
      <c r="I175" s="61">
        <v>1875.05</v>
      </c>
      <c r="J175" s="16"/>
      <c r="L175" s="103">
        <v>9959.71</v>
      </c>
      <c r="M175" s="61">
        <v>1903.2</v>
      </c>
      <c r="N175" s="64">
        <f t="shared" si="8"/>
        <v>0.049827131864656815</v>
      </c>
      <c r="O175" s="64">
        <f t="shared" si="8"/>
        <v>0.039869306043502695</v>
      </c>
      <c r="P175" s="43">
        <f t="shared" si="9"/>
        <v>189</v>
      </c>
      <c r="Q175" s="43">
        <f t="shared" si="9"/>
        <v>182</v>
      </c>
      <c r="R175" s="3">
        <v>37218</v>
      </c>
      <c r="S175" s="59">
        <v>37218</v>
      </c>
      <c r="T175" s="1"/>
      <c r="AA175" s="1"/>
      <c r="AB175" s="69">
        <f t="shared" si="10"/>
        <v>0.012713174195804866</v>
      </c>
      <c r="AC175" s="69">
        <f t="shared" si="10"/>
        <v>0.015012932988453631</v>
      </c>
    </row>
    <row r="176" spans="1:29" ht="12.75">
      <c r="A176" s="8">
        <f t="shared" si="11"/>
        <v>169</v>
      </c>
      <c r="C176" s="59">
        <v>37218</v>
      </c>
      <c r="D176" s="44">
        <v>1878.91</v>
      </c>
      <c r="E176" s="44">
        <v>1905.58</v>
      </c>
      <c r="F176" s="44">
        <v>1873.64</v>
      </c>
      <c r="G176" s="44">
        <v>1903.2</v>
      </c>
      <c r="H176" s="45">
        <v>569820032</v>
      </c>
      <c r="I176" s="61">
        <v>1903.2</v>
      </c>
      <c r="J176" s="16"/>
      <c r="L176" s="103">
        <v>9982.75</v>
      </c>
      <c r="M176" s="61">
        <v>1941.23</v>
      </c>
      <c r="N176" s="64">
        <f t="shared" si="8"/>
        <v>0.05225571835142828</v>
      </c>
      <c r="O176" s="64">
        <f t="shared" si="8"/>
        <v>0.060648115264201774</v>
      </c>
      <c r="P176" s="43">
        <f t="shared" si="9"/>
        <v>184</v>
      </c>
      <c r="Q176" s="43">
        <f t="shared" si="9"/>
        <v>139</v>
      </c>
      <c r="R176" s="3">
        <v>37221</v>
      </c>
      <c r="S176" s="59">
        <v>37221</v>
      </c>
      <c r="T176" s="1"/>
      <c r="AA176" s="1"/>
      <c r="AB176" s="69">
        <f t="shared" si="10"/>
        <v>0.002313320367761884</v>
      </c>
      <c r="AC176" s="69">
        <f t="shared" si="10"/>
        <v>0.019982135350987695</v>
      </c>
    </row>
    <row r="177" spans="1:29" ht="12.75">
      <c r="A177" s="8">
        <f t="shared" si="11"/>
        <v>170</v>
      </c>
      <c r="C177" s="59">
        <v>37221</v>
      </c>
      <c r="D177" s="44">
        <v>1914.53</v>
      </c>
      <c r="E177" s="44">
        <v>1941.31</v>
      </c>
      <c r="F177" s="44">
        <v>1906.89</v>
      </c>
      <c r="G177" s="44">
        <v>1941.23</v>
      </c>
      <c r="H177" s="45">
        <v>1734130048</v>
      </c>
      <c r="I177" s="61">
        <v>1941.23</v>
      </c>
      <c r="J177" s="16"/>
      <c r="L177" s="103">
        <v>9872.6</v>
      </c>
      <c r="M177" s="61">
        <v>1935.97</v>
      </c>
      <c r="N177" s="64">
        <f t="shared" si="8"/>
        <v>0.04064509328554866</v>
      </c>
      <c r="O177" s="64">
        <f t="shared" si="8"/>
        <v>0.05777415953186216</v>
      </c>
      <c r="P177" s="43">
        <f t="shared" si="9"/>
        <v>219</v>
      </c>
      <c r="Q177" s="43">
        <f t="shared" si="9"/>
        <v>145</v>
      </c>
      <c r="R177" s="3">
        <v>37222</v>
      </c>
      <c r="S177" s="59">
        <v>37222</v>
      </c>
      <c r="T177" s="1"/>
      <c r="AA177" s="1"/>
      <c r="AB177" s="69">
        <f t="shared" si="10"/>
        <v>-0.011034033708146485</v>
      </c>
      <c r="AC177" s="69">
        <f t="shared" si="10"/>
        <v>-0.0027096222498106393</v>
      </c>
    </row>
    <row r="178" spans="1:29" ht="12.75">
      <c r="A178" s="8">
        <f t="shared" si="11"/>
        <v>171</v>
      </c>
      <c r="C178" s="59">
        <v>37222</v>
      </c>
      <c r="D178" s="44">
        <v>1931.59</v>
      </c>
      <c r="E178" s="44">
        <v>1965.09</v>
      </c>
      <c r="F178" s="44">
        <v>1902.89</v>
      </c>
      <c r="G178" s="44">
        <v>1935.97</v>
      </c>
      <c r="H178" s="45">
        <v>2137420032</v>
      </c>
      <c r="I178" s="61">
        <v>1935.97</v>
      </c>
      <c r="J178" s="16"/>
      <c r="L178" s="103">
        <v>9711.86</v>
      </c>
      <c r="M178" s="61">
        <v>1887.97</v>
      </c>
      <c r="N178" s="64">
        <f t="shared" si="8"/>
        <v>0.023701907873932893</v>
      </c>
      <c r="O178" s="64">
        <f t="shared" si="8"/>
        <v>0.031547947525720765</v>
      </c>
      <c r="P178" s="43">
        <f t="shared" si="9"/>
        <v>280</v>
      </c>
      <c r="Q178" s="43">
        <f t="shared" si="9"/>
        <v>199</v>
      </c>
      <c r="R178" s="3">
        <v>37223</v>
      </c>
      <c r="S178" s="59">
        <v>37223</v>
      </c>
      <c r="T178" s="1"/>
      <c r="AA178" s="1"/>
      <c r="AB178" s="69">
        <f t="shared" si="10"/>
        <v>-0.01628142535907462</v>
      </c>
      <c r="AC178" s="69">
        <f t="shared" si="10"/>
        <v>-0.024793772630774202</v>
      </c>
    </row>
    <row r="179" spans="1:29" ht="12.75">
      <c r="A179" s="8">
        <f t="shared" si="11"/>
        <v>172</v>
      </c>
      <c r="C179" s="59">
        <v>37223</v>
      </c>
      <c r="D179" s="44">
        <v>1921.6</v>
      </c>
      <c r="E179" s="44">
        <v>1941.79</v>
      </c>
      <c r="F179" s="44">
        <v>1887.97</v>
      </c>
      <c r="G179" s="44">
        <v>1887.97</v>
      </c>
      <c r="H179" s="45">
        <v>1905149952</v>
      </c>
      <c r="I179" s="61">
        <v>1887.97</v>
      </c>
      <c r="J179" s="16"/>
      <c r="L179" s="103">
        <v>9829.42</v>
      </c>
      <c r="M179" s="61">
        <v>1933.26</v>
      </c>
      <c r="N179" s="64">
        <f t="shared" si="8"/>
        <v>0.03609360177084442</v>
      </c>
      <c r="O179" s="64">
        <f t="shared" si="8"/>
        <v>0.05629347131234863</v>
      </c>
      <c r="P179" s="43">
        <f t="shared" si="9"/>
        <v>239</v>
      </c>
      <c r="Q179" s="43">
        <f t="shared" si="9"/>
        <v>149</v>
      </c>
      <c r="R179" s="3">
        <v>37224</v>
      </c>
      <c r="S179" s="59">
        <v>37224</v>
      </c>
      <c r="T179" s="1"/>
      <c r="AA179" s="1"/>
      <c r="AB179" s="69">
        <f t="shared" si="10"/>
        <v>0.012104787342486434</v>
      </c>
      <c r="AC179" s="69">
        <f t="shared" si="10"/>
        <v>0.02398872863445911</v>
      </c>
    </row>
    <row r="180" spans="1:29" ht="12.75">
      <c r="A180" s="8">
        <f t="shared" si="11"/>
        <v>173</v>
      </c>
      <c r="C180" s="59">
        <v>37224</v>
      </c>
      <c r="D180" s="44">
        <v>1898.63</v>
      </c>
      <c r="E180" s="44">
        <v>1933.46</v>
      </c>
      <c r="F180" s="44">
        <v>1889.29</v>
      </c>
      <c r="G180" s="44">
        <v>1933.26</v>
      </c>
      <c r="H180" s="45">
        <v>1957120000</v>
      </c>
      <c r="I180" s="61">
        <v>1933.26</v>
      </c>
      <c r="J180" s="16"/>
      <c r="L180" s="103">
        <v>9851.56</v>
      </c>
      <c r="M180" s="61">
        <v>1930.58</v>
      </c>
      <c r="N180" s="64">
        <f t="shared" si="8"/>
        <v>0.038427321597976016</v>
      </c>
      <c r="O180" s="64">
        <f t="shared" si="8"/>
        <v>0.05482917447533908</v>
      </c>
      <c r="P180" s="43">
        <f t="shared" si="9"/>
        <v>228</v>
      </c>
      <c r="Q180" s="43">
        <f t="shared" si="9"/>
        <v>154</v>
      </c>
      <c r="R180" s="3">
        <v>37225</v>
      </c>
      <c r="S180" s="59">
        <v>37225</v>
      </c>
      <c r="T180" s="1"/>
      <c r="AA180" s="1"/>
      <c r="AB180" s="69">
        <f t="shared" si="10"/>
        <v>0.002252421811256289</v>
      </c>
      <c r="AC180" s="69">
        <f t="shared" si="10"/>
        <v>-0.001386259478807883</v>
      </c>
    </row>
    <row r="181" spans="1:29" ht="12.75">
      <c r="A181" s="8">
        <f t="shared" si="11"/>
        <v>174</v>
      </c>
      <c r="C181" s="59">
        <v>37225</v>
      </c>
      <c r="D181" s="44">
        <v>1929.29</v>
      </c>
      <c r="E181" s="44">
        <v>1941.94</v>
      </c>
      <c r="F181" s="44">
        <v>1916.73</v>
      </c>
      <c r="G181" s="44">
        <v>1930.58</v>
      </c>
      <c r="H181" s="45">
        <v>1831849984</v>
      </c>
      <c r="I181" s="61">
        <v>1930.58</v>
      </c>
      <c r="J181" s="16"/>
      <c r="L181" s="103">
        <v>9763.96</v>
      </c>
      <c r="M181" s="61">
        <v>1904.9</v>
      </c>
      <c r="N181" s="64">
        <f t="shared" si="8"/>
        <v>0.029193633393064022</v>
      </c>
      <c r="O181" s="64">
        <f t="shared" si="8"/>
        <v>0.040798151052053644</v>
      </c>
      <c r="P181" s="43">
        <f t="shared" si="9"/>
        <v>265</v>
      </c>
      <c r="Q181" s="43">
        <f t="shared" si="9"/>
        <v>180</v>
      </c>
      <c r="R181" s="3">
        <v>37228</v>
      </c>
      <c r="S181" s="59">
        <v>37228</v>
      </c>
      <c r="T181" s="1"/>
      <c r="AA181" s="1"/>
      <c r="AB181" s="69">
        <f t="shared" si="10"/>
        <v>-0.00889199274023611</v>
      </c>
      <c r="AC181" s="69">
        <f t="shared" si="10"/>
        <v>-0.01330170207916781</v>
      </c>
    </row>
    <row r="182" spans="1:29" ht="12.75">
      <c r="A182" s="8">
        <f t="shared" si="11"/>
        <v>175</v>
      </c>
      <c r="C182" s="59">
        <v>37228</v>
      </c>
      <c r="D182" s="44">
        <v>1915.13</v>
      </c>
      <c r="E182" s="44">
        <v>1925.35</v>
      </c>
      <c r="F182" s="44">
        <v>1898.98</v>
      </c>
      <c r="G182" s="44">
        <v>1904.9</v>
      </c>
      <c r="H182" s="45">
        <v>1496760064</v>
      </c>
      <c r="I182" s="61">
        <v>1904.9</v>
      </c>
      <c r="J182" s="16"/>
      <c r="L182" s="103">
        <v>9893.84</v>
      </c>
      <c r="M182" s="61">
        <v>1963.1</v>
      </c>
      <c r="N182" s="64">
        <f t="shared" si="8"/>
        <v>0.042883946453041055</v>
      </c>
      <c r="O182" s="64">
        <f t="shared" si="8"/>
        <v>0.07259743310949984</v>
      </c>
      <c r="P182" s="43">
        <f t="shared" si="9"/>
        <v>212</v>
      </c>
      <c r="Q182" s="43">
        <f t="shared" si="9"/>
        <v>112</v>
      </c>
      <c r="R182" s="3">
        <v>37229</v>
      </c>
      <c r="S182" s="59">
        <v>37229</v>
      </c>
      <c r="T182" s="1"/>
      <c r="AA182" s="1"/>
      <c r="AB182" s="69">
        <f t="shared" si="10"/>
        <v>0.013301979934370989</v>
      </c>
      <c r="AC182" s="69">
        <f t="shared" si="10"/>
        <v>0.03055278492309288</v>
      </c>
    </row>
    <row r="183" spans="1:29" ht="12.75">
      <c r="A183" s="8">
        <f t="shared" si="11"/>
        <v>176</v>
      </c>
      <c r="C183" s="59">
        <v>37229</v>
      </c>
      <c r="D183" s="44">
        <v>1917.66</v>
      </c>
      <c r="E183" s="44">
        <v>1963.22</v>
      </c>
      <c r="F183" s="44">
        <v>1913.92</v>
      </c>
      <c r="G183" s="44">
        <v>1963.1</v>
      </c>
      <c r="H183" s="45">
        <v>1908630016</v>
      </c>
      <c r="I183" s="61">
        <v>1963.1</v>
      </c>
      <c r="J183" s="16"/>
      <c r="L183" s="103">
        <v>10114.29</v>
      </c>
      <c r="M183" s="61">
        <v>2046.84</v>
      </c>
      <c r="N183" s="64">
        <f t="shared" si="8"/>
        <v>0.06612100769474027</v>
      </c>
      <c r="O183" s="64">
        <f t="shared" si="8"/>
        <v>0.11835124547188047</v>
      </c>
      <c r="P183" s="43">
        <f t="shared" si="9"/>
        <v>149</v>
      </c>
      <c r="Q183" s="43">
        <f t="shared" si="9"/>
        <v>58</v>
      </c>
      <c r="R183" s="3">
        <v>37230</v>
      </c>
      <c r="S183" s="59">
        <v>37230</v>
      </c>
      <c r="T183" s="1"/>
      <c r="AA183" s="1"/>
      <c r="AB183" s="69">
        <f t="shared" si="10"/>
        <v>0.0222815408375312</v>
      </c>
      <c r="AC183" s="69">
        <f t="shared" si="10"/>
        <v>0.042657022056950655</v>
      </c>
    </row>
    <row r="184" spans="1:29" ht="12.75">
      <c r="A184" s="8">
        <f t="shared" si="11"/>
        <v>177</v>
      </c>
      <c r="C184" s="59">
        <v>37230</v>
      </c>
      <c r="D184" s="44">
        <v>1980.3</v>
      </c>
      <c r="E184" s="44">
        <v>2056.81</v>
      </c>
      <c r="F184" s="44">
        <v>1980.3</v>
      </c>
      <c r="G184" s="44">
        <v>2046.84</v>
      </c>
      <c r="H184" s="45">
        <v>2777499904</v>
      </c>
      <c r="I184" s="61">
        <v>2046.84</v>
      </c>
      <c r="J184" s="16"/>
      <c r="L184" s="103">
        <v>10099.14</v>
      </c>
      <c r="M184" s="61">
        <v>2054.27</v>
      </c>
      <c r="N184" s="64">
        <f t="shared" si="8"/>
        <v>0.06452408559080847</v>
      </c>
      <c r="O184" s="64">
        <f t="shared" si="8"/>
        <v>0.12241084453866447</v>
      </c>
      <c r="P184" s="43">
        <f t="shared" si="9"/>
        <v>155</v>
      </c>
      <c r="Q184" s="43">
        <f t="shared" si="9"/>
        <v>55</v>
      </c>
      <c r="R184" s="3">
        <v>37231</v>
      </c>
      <c r="S184" s="59">
        <v>37231</v>
      </c>
      <c r="T184" s="1"/>
      <c r="AA184" s="1"/>
      <c r="AB184" s="69">
        <f t="shared" si="10"/>
        <v>-0.0014978807212371326</v>
      </c>
      <c r="AC184" s="69">
        <f t="shared" si="10"/>
        <v>0.0036299857341073327</v>
      </c>
    </row>
    <row r="185" spans="1:29" ht="12.75">
      <c r="A185" s="8">
        <f t="shared" si="11"/>
        <v>178</v>
      </c>
      <c r="C185" s="59">
        <v>37231</v>
      </c>
      <c r="D185" s="44">
        <v>2045.22</v>
      </c>
      <c r="E185" s="44">
        <v>2065.69</v>
      </c>
      <c r="F185" s="44">
        <v>2037.64</v>
      </c>
      <c r="G185" s="44">
        <v>2054.27</v>
      </c>
      <c r="H185" s="45">
        <v>2212470016</v>
      </c>
      <c r="I185" s="61">
        <v>2054.27</v>
      </c>
      <c r="J185" s="16"/>
      <c r="L185" s="103">
        <v>10049.46</v>
      </c>
      <c r="M185" s="61">
        <v>2021.26</v>
      </c>
      <c r="N185" s="64">
        <f t="shared" si="8"/>
        <v>0.05928744597870761</v>
      </c>
      <c r="O185" s="64">
        <f t="shared" si="8"/>
        <v>0.10437485999027452</v>
      </c>
      <c r="P185" s="43">
        <f t="shared" si="9"/>
        <v>166</v>
      </c>
      <c r="Q185" s="43">
        <f t="shared" si="9"/>
        <v>77</v>
      </c>
      <c r="R185" s="3">
        <v>37232</v>
      </c>
      <c r="S185" s="59">
        <v>37232</v>
      </c>
      <c r="T185" s="1"/>
      <c r="AA185" s="1"/>
      <c r="AB185" s="69">
        <f t="shared" si="10"/>
        <v>-0.004919230746380454</v>
      </c>
      <c r="AC185" s="69">
        <f t="shared" si="10"/>
        <v>-0.016068968538702322</v>
      </c>
    </row>
    <row r="186" spans="1:29" ht="12.75">
      <c r="A186" s="8">
        <f t="shared" si="11"/>
        <v>179</v>
      </c>
      <c r="C186" s="59">
        <v>37232</v>
      </c>
      <c r="D186" s="44">
        <v>2043.68</v>
      </c>
      <c r="E186" s="44">
        <v>2046.99</v>
      </c>
      <c r="F186" s="44">
        <v>2002.34</v>
      </c>
      <c r="G186" s="44">
        <v>2021.26</v>
      </c>
      <c r="H186" s="45">
        <v>1916720000</v>
      </c>
      <c r="I186" s="61">
        <v>2021.26</v>
      </c>
      <c r="J186" s="16"/>
      <c r="L186" s="103">
        <v>9921.45</v>
      </c>
      <c r="M186" s="61">
        <v>1992.12</v>
      </c>
      <c r="N186" s="64">
        <f t="shared" si="8"/>
        <v>0.04579424475598204</v>
      </c>
      <c r="O186" s="64">
        <f t="shared" si="8"/>
        <v>0.08845336378487945</v>
      </c>
      <c r="P186" s="43">
        <f t="shared" si="9"/>
        <v>201</v>
      </c>
      <c r="Q186" s="43">
        <f t="shared" si="9"/>
        <v>87</v>
      </c>
      <c r="R186" s="3">
        <v>37235</v>
      </c>
      <c r="S186" s="59">
        <v>37235</v>
      </c>
      <c r="T186" s="1"/>
      <c r="AA186" s="1"/>
      <c r="AB186" s="69">
        <f t="shared" si="10"/>
        <v>-0.01273799786257157</v>
      </c>
      <c r="AC186" s="69">
        <f t="shared" si="10"/>
        <v>-0.01441674994805231</v>
      </c>
    </row>
    <row r="187" spans="1:29" ht="12.75">
      <c r="A187" s="8">
        <f t="shared" si="11"/>
        <v>180</v>
      </c>
      <c r="C187" s="59">
        <v>37235</v>
      </c>
      <c r="D187" s="44">
        <v>2007.67</v>
      </c>
      <c r="E187" s="44">
        <v>2036.54</v>
      </c>
      <c r="F187" s="44">
        <v>1989.68</v>
      </c>
      <c r="G187" s="44">
        <v>1992.12</v>
      </c>
      <c r="H187" s="45">
        <v>1679480064</v>
      </c>
      <c r="I187" s="61">
        <v>1992.12</v>
      </c>
      <c r="J187" s="16"/>
      <c r="L187" s="103">
        <v>9888.37</v>
      </c>
      <c r="M187" s="61">
        <v>2001.93</v>
      </c>
      <c r="N187" s="64">
        <f t="shared" si="8"/>
        <v>0.04230736797723211</v>
      </c>
      <c r="O187" s="64">
        <f t="shared" si="8"/>
        <v>0.09381334586363455</v>
      </c>
      <c r="P187" s="43">
        <f t="shared" si="9"/>
        <v>215</v>
      </c>
      <c r="Q187" s="43">
        <f t="shared" si="9"/>
        <v>84</v>
      </c>
      <c r="R187" s="3">
        <v>37236</v>
      </c>
      <c r="S187" s="59">
        <v>37236</v>
      </c>
      <c r="T187" s="1"/>
      <c r="AA187" s="1"/>
      <c r="AB187" s="69">
        <f t="shared" si="10"/>
        <v>-0.003334190062944442</v>
      </c>
      <c r="AC187" s="69">
        <f t="shared" si="10"/>
        <v>0.004924402144449225</v>
      </c>
    </row>
    <row r="188" spans="1:29" ht="12.75">
      <c r="A188" s="8">
        <f t="shared" si="11"/>
        <v>181</v>
      </c>
      <c r="C188" s="59">
        <v>37236</v>
      </c>
      <c r="D188" s="44">
        <v>2009.93</v>
      </c>
      <c r="E188" s="44">
        <v>2032.63</v>
      </c>
      <c r="F188" s="44">
        <v>1995.09</v>
      </c>
      <c r="G188" s="44">
        <v>2001.93</v>
      </c>
      <c r="H188" s="45">
        <v>1965200000</v>
      </c>
      <c r="I188" s="61">
        <v>2001.93</v>
      </c>
      <c r="J188" s="16"/>
      <c r="L188" s="103">
        <v>9894.81</v>
      </c>
      <c r="M188" s="61">
        <v>2011.38</v>
      </c>
      <c r="N188" s="64">
        <f t="shared" si="8"/>
        <v>0.042986191630652426</v>
      </c>
      <c r="O188" s="64">
        <f t="shared" si="8"/>
        <v>0.09897663135234369</v>
      </c>
      <c r="P188" s="43">
        <f t="shared" si="9"/>
        <v>211</v>
      </c>
      <c r="Q188" s="43">
        <f t="shared" si="9"/>
        <v>81</v>
      </c>
      <c r="R188" s="3">
        <v>37237</v>
      </c>
      <c r="S188" s="59">
        <v>37237</v>
      </c>
      <c r="T188" s="1"/>
      <c r="AA188" s="1"/>
      <c r="AB188" s="69">
        <f t="shared" si="10"/>
        <v>0.0006512701284437927</v>
      </c>
      <c r="AC188" s="69">
        <f t="shared" si="10"/>
        <v>0.0047204447707962505</v>
      </c>
    </row>
    <row r="189" spans="1:29" ht="12.75">
      <c r="A189" s="8">
        <f t="shared" si="11"/>
        <v>182</v>
      </c>
      <c r="C189" s="59">
        <v>37237</v>
      </c>
      <c r="D189" s="44">
        <v>2007.48</v>
      </c>
      <c r="E189" s="44">
        <v>2022.76</v>
      </c>
      <c r="F189" s="44">
        <v>1975.65</v>
      </c>
      <c r="G189" s="44">
        <v>2011.38</v>
      </c>
      <c r="H189" s="45">
        <v>1895289984</v>
      </c>
      <c r="I189" s="61">
        <v>2011.38</v>
      </c>
      <c r="J189" s="16"/>
      <c r="L189" s="103">
        <v>9766.45</v>
      </c>
      <c r="M189" s="61">
        <v>1946.51</v>
      </c>
      <c r="N189" s="64">
        <f t="shared" si="8"/>
        <v>0.029456097818066906</v>
      </c>
      <c r="O189" s="64">
        <f t="shared" si="8"/>
        <v>0.06353299858487738</v>
      </c>
      <c r="P189" s="43">
        <f t="shared" si="9"/>
        <v>263</v>
      </c>
      <c r="Q189" s="43">
        <f t="shared" si="9"/>
        <v>129</v>
      </c>
      <c r="R189" s="3">
        <v>37238</v>
      </c>
      <c r="S189" s="59">
        <v>37238</v>
      </c>
      <c r="T189" s="1"/>
      <c r="AA189" s="1"/>
      <c r="AB189" s="69">
        <f t="shared" si="10"/>
        <v>-0.012972457278108251</v>
      </c>
      <c r="AC189" s="69">
        <f t="shared" si="10"/>
        <v>-0.03225148902743391</v>
      </c>
    </row>
    <row r="190" spans="1:29" ht="12.75">
      <c r="A190" s="8">
        <f t="shared" si="11"/>
        <v>183</v>
      </c>
      <c r="C190" s="59">
        <v>37238</v>
      </c>
      <c r="D190" s="44">
        <v>1979.84</v>
      </c>
      <c r="E190" s="44">
        <v>1985.79</v>
      </c>
      <c r="F190" s="44">
        <v>1945.29</v>
      </c>
      <c r="G190" s="44">
        <v>1946.51</v>
      </c>
      <c r="H190" s="45">
        <v>2095820032</v>
      </c>
      <c r="I190" s="61">
        <v>1946.51</v>
      </c>
      <c r="J190" s="16"/>
      <c r="L190" s="103">
        <v>9811.15</v>
      </c>
      <c r="M190" s="61">
        <v>1953.17</v>
      </c>
      <c r="N190" s="64">
        <f t="shared" si="8"/>
        <v>0.03416780858016222</v>
      </c>
      <c r="O190" s="64">
        <f t="shared" si="8"/>
        <v>0.0671718855007295</v>
      </c>
      <c r="P190" s="43">
        <f t="shared" si="9"/>
        <v>244</v>
      </c>
      <c r="Q190" s="43">
        <f t="shared" si="9"/>
        <v>123</v>
      </c>
      <c r="R190" s="3">
        <v>37239</v>
      </c>
      <c r="S190" s="59">
        <v>37239</v>
      </c>
      <c r="T190" s="1"/>
      <c r="AA190" s="1"/>
      <c r="AB190" s="69">
        <f t="shared" si="10"/>
        <v>0.0045768933440502035</v>
      </c>
      <c r="AC190" s="69">
        <f t="shared" si="10"/>
        <v>0.003421508237820614</v>
      </c>
    </row>
    <row r="191" spans="1:29" ht="12.75">
      <c r="A191" s="8">
        <f t="shared" si="11"/>
        <v>184</v>
      </c>
      <c r="C191" s="59">
        <v>37239</v>
      </c>
      <c r="D191" s="44">
        <v>1945.18</v>
      </c>
      <c r="E191" s="44">
        <v>1965.74</v>
      </c>
      <c r="F191" s="44">
        <v>1934.6</v>
      </c>
      <c r="G191" s="44">
        <v>1953.17</v>
      </c>
      <c r="H191" s="45">
        <v>1900019968</v>
      </c>
      <c r="I191" s="61">
        <v>1953.17</v>
      </c>
      <c r="J191" s="16"/>
      <c r="L191" s="103">
        <v>9891.97</v>
      </c>
      <c r="M191" s="61">
        <v>1987.45</v>
      </c>
      <c r="N191" s="64">
        <f t="shared" si="8"/>
        <v>0.04268683461579004</v>
      </c>
      <c r="O191" s="64">
        <f t="shared" si="8"/>
        <v>0.08590177190844872</v>
      </c>
      <c r="P191" s="43">
        <f t="shared" si="9"/>
        <v>213</v>
      </c>
      <c r="Q191" s="43">
        <f t="shared" si="9"/>
        <v>92</v>
      </c>
      <c r="R191" s="3">
        <v>37242</v>
      </c>
      <c r="S191" s="59">
        <v>37242</v>
      </c>
      <c r="T191" s="1"/>
      <c r="AA191" s="1"/>
      <c r="AB191" s="69">
        <f t="shared" si="10"/>
        <v>0.008237566442262034</v>
      </c>
      <c r="AC191" s="69">
        <f t="shared" si="10"/>
        <v>0.0175509556259823</v>
      </c>
    </row>
    <row r="192" spans="1:29" ht="12.75">
      <c r="A192" s="8">
        <f t="shared" si="11"/>
        <v>185</v>
      </c>
      <c r="C192" s="59">
        <v>37242</v>
      </c>
      <c r="D192" s="44">
        <v>1950.94</v>
      </c>
      <c r="E192" s="44">
        <v>1994.48</v>
      </c>
      <c r="F192" s="44">
        <v>1950.94</v>
      </c>
      <c r="G192" s="44">
        <v>1987.45</v>
      </c>
      <c r="H192" s="45">
        <v>1840920064</v>
      </c>
      <c r="I192" s="61">
        <v>1987.45</v>
      </c>
      <c r="J192" s="16"/>
      <c r="L192" s="103">
        <v>9998.39</v>
      </c>
      <c r="M192" s="61">
        <v>2004.76</v>
      </c>
      <c r="N192" s="64">
        <f t="shared" si="8"/>
        <v>0.05390429008116371</v>
      </c>
      <c r="O192" s="64">
        <f t="shared" si="8"/>
        <v>0.09535959961316332</v>
      </c>
      <c r="P192" s="43">
        <f t="shared" si="9"/>
        <v>179</v>
      </c>
      <c r="Q192" s="43">
        <f t="shared" si="9"/>
        <v>82</v>
      </c>
      <c r="R192" s="3">
        <v>37243</v>
      </c>
      <c r="S192" s="59">
        <v>37243</v>
      </c>
      <c r="T192" s="1"/>
      <c r="AA192" s="1"/>
      <c r="AB192" s="69">
        <f t="shared" si="10"/>
        <v>0.010758221062134199</v>
      </c>
      <c r="AC192" s="69">
        <f t="shared" si="10"/>
        <v>0.008709653073033286</v>
      </c>
    </row>
    <row r="193" spans="1:29" ht="12.75">
      <c r="A193" s="8">
        <f t="shared" si="11"/>
        <v>186</v>
      </c>
      <c r="C193" s="59">
        <v>37243</v>
      </c>
      <c r="D193" s="44">
        <v>1998.36</v>
      </c>
      <c r="E193" s="44">
        <v>2010.91</v>
      </c>
      <c r="F193" s="44">
        <v>1989.81</v>
      </c>
      <c r="G193" s="44">
        <v>2004.76</v>
      </c>
      <c r="H193" s="45">
        <v>1852019968</v>
      </c>
      <c r="I193" s="61">
        <v>2004.76</v>
      </c>
      <c r="J193" s="16"/>
      <c r="L193" s="103">
        <v>10070.49</v>
      </c>
      <c r="M193" s="61">
        <v>1982.89</v>
      </c>
      <c r="N193" s="64">
        <f t="shared" si="8"/>
        <v>0.06150416359228417</v>
      </c>
      <c r="O193" s="64">
        <f t="shared" si="8"/>
        <v>0.08341028176786525</v>
      </c>
      <c r="P193" s="43">
        <f t="shared" si="9"/>
        <v>163</v>
      </c>
      <c r="Q193" s="43">
        <f t="shared" si="9"/>
        <v>96</v>
      </c>
      <c r="R193" s="3">
        <v>37244</v>
      </c>
      <c r="S193" s="59">
        <v>37244</v>
      </c>
      <c r="T193" s="1"/>
      <c r="AA193" s="1"/>
      <c r="AB193" s="69">
        <f t="shared" si="10"/>
        <v>0.00721116099692054</v>
      </c>
      <c r="AC193" s="69">
        <f t="shared" si="10"/>
        <v>-0.01090903649314623</v>
      </c>
    </row>
    <row r="194" spans="1:29" ht="12.75">
      <c r="A194" s="8">
        <f t="shared" si="11"/>
        <v>187</v>
      </c>
      <c r="C194" s="59">
        <v>37244</v>
      </c>
      <c r="D194" s="44">
        <v>1981.65</v>
      </c>
      <c r="E194" s="44">
        <v>2007.76</v>
      </c>
      <c r="F194" s="44">
        <v>1971.07</v>
      </c>
      <c r="G194" s="44">
        <v>1982.89</v>
      </c>
      <c r="H194" s="45">
        <v>1919849984</v>
      </c>
      <c r="I194" s="61">
        <v>1982.89</v>
      </c>
      <c r="J194" s="16"/>
      <c r="L194" s="103">
        <v>9985.18</v>
      </c>
      <c r="M194" s="61">
        <v>1918.54</v>
      </c>
      <c r="N194" s="64">
        <f t="shared" si="8"/>
        <v>0.052511858332454864</v>
      </c>
      <c r="O194" s="64">
        <f t="shared" si="8"/>
        <v>0.0482507662971321</v>
      </c>
      <c r="P194" s="43">
        <f t="shared" si="9"/>
        <v>183</v>
      </c>
      <c r="Q194" s="43">
        <f t="shared" si="9"/>
        <v>165</v>
      </c>
      <c r="R194" s="3">
        <v>37245</v>
      </c>
      <c r="S194" s="59">
        <v>37245</v>
      </c>
      <c r="T194" s="1"/>
      <c r="AA194" s="1"/>
      <c r="AB194" s="69">
        <f t="shared" si="10"/>
        <v>-0.00847128590565105</v>
      </c>
      <c r="AC194" s="69">
        <f t="shared" si="10"/>
        <v>-0.03245263226906192</v>
      </c>
    </row>
    <row r="195" spans="1:29" ht="12.75">
      <c r="A195" s="8">
        <f t="shared" si="11"/>
        <v>188</v>
      </c>
      <c r="C195" s="59">
        <v>37245</v>
      </c>
      <c r="D195" s="44">
        <v>1969</v>
      </c>
      <c r="E195" s="44">
        <v>1972.32</v>
      </c>
      <c r="F195" s="44">
        <v>1918.5</v>
      </c>
      <c r="G195" s="44">
        <v>1918.54</v>
      </c>
      <c r="H195" s="45">
        <v>2043110016</v>
      </c>
      <c r="I195" s="61">
        <v>1918.54</v>
      </c>
      <c r="J195" s="16"/>
      <c r="L195" s="103">
        <v>10035.34</v>
      </c>
      <c r="M195" s="61">
        <v>1945.83</v>
      </c>
      <c r="N195" s="64">
        <f t="shared" si="8"/>
        <v>0.057799093496363474</v>
      </c>
      <c r="O195" s="64">
        <f t="shared" si="8"/>
        <v>0.063161460581457</v>
      </c>
      <c r="P195" s="43">
        <f t="shared" si="9"/>
        <v>169</v>
      </c>
      <c r="Q195" s="43">
        <f t="shared" si="9"/>
        <v>130</v>
      </c>
      <c r="R195" s="3">
        <v>37246</v>
      </c>
      <c r="S195" s="59">
        <v>37246</v>
      </c>
      <c r="T195" s="1"/>
      <c r="AA195" s="1"/>
      <c r="AB195" s="69">
        <f t="shared" si="10"/>
        <v>0.005023444745112293</v>
      </c>
      <c r="AC195" s="69">
        <f t="shared" si="10"/>
        <v>0.01422435810564271</v>
      </c>
    </row>
    <row r="196" spans="1:29" ht="12.75">
      <c r="A196" s="8">
        <f t="shared" si="11"/>
        <v>189</v>
      </c>
      <c r="C196" s="59">
        <v>37246</v>
      </c>
      <c r="D196" s="44">
        <v>1941.55</v>
      </c>
      <c r="E196" s="44">
        <v>1954.47</v>
      </c>
      <c r="F196" s="44">
        <v>1931.87</v>
      </c>
      <c r="G196" s="44">
        <v>1945.83</v>
      </c>
      <c r="H196" s="45">
        <v>2359670016</v>
      </c>
      <c r="I196" s="61">
        <v>1945.83</v>
      </c>
      <c r="J196" s="16"/>
      <c r="L196" s="103">
        <v>10035.34</v>
      </c>
      <c r="M196" s="61">
        <v>1944.48</v>
      </c>
      <c r="N196" s="64">
        <f t="shared" si="8"/>
        <v>0.057799093496363474</v>
      </c>
      <c r="O196" s="64">
        <f t="shared" si="8"/>
        <v>0.06242384836878423</v>
      </c>
      <c r="P196" s="43">
        <f t="shared" si="9"/>
        <v>169</v>
      </c>
      <c r="Q196" s="43">
        <f t="shared" si="9"/>
        <v>131</v>
      </c>
      <c r="R196" s="3">
        <v>37249</v>
      </c>
      <c r="S196" s="59">
        <v>37249</v>
      </c>
      <c r="T196" s="1"/>
      <c r="AA196" s="1"/>
      <c r="AB196" s="69">
        <f t="shared" si="10"/>
        <v>0</v>
      </c>
      <c r="AC196" s="69">
        <f t="shared" si="10"/>
        <v>-0.000693791338400529</v>
      </c>
    </row>
    <row r="197" spans="1:29" ht="12.75">
      <c r="A197" s="8">
        <f t="shared" si="11"/>
        <v>190</v>
      </c>
      <c r="C197" s="59">
        <v>37249</v>
      </c>
      <c r="D197" s="44">
        <v>1946.84</v>
      </c>
      <c r="E197" s="44">
        <v>1953.9</v>
      </c>
      <c r="F197" s="44">
        <v>1942.07</v>
      </c>
      <c r="G197" s="44">
        <v>1944.48</v>
      </c>
      <c r="H197" s="45">
        <v>564380032</v>
      </c>
      <c r="I197" s="61">
        <v>1944.48</v>
      </c>
      <c r="J197" s="16"/>
      <c r="L197" s="103">
        <v>10088.14</v>
      </c>
      <c r="M197" s="61">
        <v>1960.7</v>
      </c>
      <c r="N197" s="64">
        <f t="shared" si="8"/>
        <v>0.0633646041952145</v>
      </c>
      <c r="O197" s="64">
        <f t="shared" si="8"/>
        <v>0.07128612250919275</v>
      </c>
      <c r="P197" s="43">
        <f t="shared" si="9"/>
        <v>161</v>
      </c>
      <c r="Q197" s="43">
        <f t="shared" si="9"/>
        <v>115</v>
      </c>
      <c r="R197" s="3">
        <v>37251</v>
      </c>
      <c r="S197" s="59">
        <v>37251</v>
      </c>
      <c r="T197" s="1"/>
      <c r="AA197" s="1"/>
      <c r="AB197" s="69">
        <f t="shared" si="10"/>
        <v>0.005261406190522511</v>
      </c>
      <c r="AC197" s="69">
        <f t="shared" si="10"/>
        <v>0.008341561754299454</v>
      </c>
    </row>
    <row r="198" spans="1:29" ht="12.75">
      <c r="A198" s="8">
        <f t="shared" si="11"/>
        <v>191</v>
      </c>
      <c r="C198" s="59">
        <v>37251</v>
      </c>
      <c r="D198" s="44">
        <v>1948.77</v>
      </c>
      <c r="E198" s="44">
        <v>1983.84</v>
      </c>
      <c r="F198" s="44">
        <v>1948.77</v>
      </c>
      <c r="G198" s="44">
        <v>1960.7</v>
      </c>
      <c r="H198" s="45">
        <v>1127350016</v>
      </c>
      <c r="I198" s="61">
        <v>1960.7</v>
      </c>
      <c r="J198" s="16"/>
      <c r="L198" s="103">
        <v>10131.31</v>
      </c>
      <c r="M198" s="61">
        <v>1976.42</v>
      </c>
      <c r="N198" s="64">
        <f t="shared" si="8"/>
        <v>0.06791504163592288</v>
      </c>
      <c r="O198" s="64">
        <f t="shared" si="8"/>
        <v>0.07987520694120409</v>
      </c>
      <c r="P198" s="43">
        <f t="shared" si="9"/>
        <v>145</v>
      </c>
      <c r="Q198" s="43">
        <f t="shared" si="9"/>
        <v>100</v>
      </c>
      <c r="R198" s="3">
        <v>37252</v>
      </c>
      <c r="S198" s="59">
        <v>37252</v>
      </c>
      <c r="T198" s="1"/>
      <c r="AA198" s="1"/>
      <c r="AB198" s="69">
        <f t="shared" si="10"/>
        <v>0.0042792824048834</v>
      </c>
      <c r="AC198" s="69">
        <f t="shared" si="10"/>
        <v>0.0080175447544244</v>
      </c>
    </row>
    <row r="199" spans="1:29" ht="12.75">
      <c r="A199" s="8">
        <f t="shared" si="11"/>
        <v>192</v>
      </c>
      <c r="C199" s="59">
        <v>37252</v>
      </c>
      <c r="D199" s="44">
        <v>1967.32</v>
      </c>
      <c r="E199" s="44">
        <v>1982.73</v>
      </c>
      <c r="F199" s="44">
        <v>1962.12</v>
      </c>
      <c r="G199" s="44">
        <v>1976.42</v>
      </c>
      <c r="H199" s="45">
        <v>1241059968</v>
      </c>
      <c r="I199" s="61">
        <v>1976.42</v>
      </c>
      <c r="J199" s="16"/>
      <c r="L199" s="103">
        <v>10136.99</v>
      </c>
      <c r="M199" s="61">
        <v>1987.26</v>
      </c>
      <c r="N199" s="64">
        <f t="shared" si="8"/>
        <v>0.06851375566564766</v>
      </c>
      <c r="O199" s="64">
        <f t="shared" si="8"/>
        <v>0.08579795981925775</v>
      </c>
      <c r="P199" s="43">
        <f t="shared" si="9"/>
        <v>143</v>
      </c>
      <c r="Q199" s="43">
        <f t="shared" si="9"/>
        <v>93</v>
      </c>
      <c r="R199" s="3">
        <v>37253</v>
      </c>
      <c r="S199" s="59">
        <v>37253</v>
      </c>
      <c r="T199" s="1"/>
      <c r="AA199" s="1"/>
      <c r="AB199" s="69">
        <f t="shared" si="10"/>
        <v>0.0005606382590208625</v>
      </c>
      <c r="AC199" s="69">
        <f t="shared" si="10"/>
        <v>0.005484664190809507</v>
      </c>
    </row>
    <row r="200" spans="1:29" ht="12.75">
      <c r="A200" s="8">
        <f t="shared" si="11"/>
        <v>193</v>
      </c>
      <c r="C200" s="59">
        <v>37253</v>
      </c>
      <c r="D200" s="44">
        <v>1985.71</v>
      </c>
      <c r="E200" s="44">
        <v>2002.72</v>
      </c>
      <c r="F200" s="44">
        <v>1982.37</v>
      </c>
      <c r="G200" s="44">
        <v>1987.26</v>
      </c>
      <c r="H200" s="45">
        <v>1328290048</v>
      </c>
      <c r="I200" s="61">
        <v>1987.26</v>
      </c>
      <c r="J200" s="16"/>
      <c r="L200" s="103">
        <v>10021.57</v>
      </c>
      <c r="M200" s="61">
        <v>1950.4</v>
      </c>
      <c r="N200" s="64">
        <f aca="true" t="shared" si="12" ref="N200:O263">L200/L$7-1</f>
        <v>0.056347633603879066</v>
      </c>
      <c r="O200" s="64">
        <f t="shared" si="12"/>
        <v>0.06565841451620846</v>
      </c>
      <c r="P200" s="43">
        <f aca="true" t="shared" si="13" ref="P200:Q263">RANK(N200,N$7:N$1038)</f>
        <v>174</v>
      </c>
      <c r="Q200" s="43">
        <f t="shared" si="13"/>
        <v>124</v>
      </c>
      <c r="R200" s="3">
        <v>37256</v>
      </c>
      <c r="S200" s="59">
        <v>37256</v>
      </c>
      <c r="T200" s="1"/>
      <c r="AA200" s="1"/>
      <c r="AB200" s="69">
        <f t="shared" si="10"/>
        <v>-0.011386022872667323</v>
      </c>
      <c r="AC200" s="69">
        <f t="shared" si="10"/>
        <v>-0.018548151726497708</v>
      </c>
    </row>
    <row r="201" spans="1:29" ht="12.75">
      <c r="A201" s="8">
        <f t="shared" si="11"/>
        <v>194</v>
      </c>
      <c r="C201" s="59">
        <v>37256</v>
      </c>
      <c r="D201" s="44">
        <v>1984.31</v>
      </c>
      <c r="E201" s="44">
        <v>1989.17</v>
      </c>
      <c r="F201" s="44">
        <v>1950.4</v>
      </c>
      <c r="G201" s="44">
        <v>1950.4</v>
      </c>
      <c r="H201" s="45">
        <v>1414840064</v>
      </c>
      <c r="I201" s="61">
        <v>1950.4</v>
      </c>
      <c r="J201" s="16"/>
      <c r="L201" s="103">
        <v>10073.4</v>
      </c>
      <c r="M201" s="61">
        <v>1979.25</v>
      </c>
      <c r="N201" s="64">
        <f t="shared" si="12"/>
        <v>0.0618108991251185</v>
      </c>
      <c r="O201" s="64">
        <f t="shared" si="12"/>
        <v>0.08142146069073286</v>
      </c>
      <c r="P201" s="43">
        <f t="shared" si="13"/>
        <v>162</v>
      </c>
      <c r="Q201" s="43">
        <f t="shared" si="13"/>
        <v>99</v>
      </c>
      <c r="R201" s="3">
        <v>37258</v>
      </c>
      <c r="S201" s="59">
        <v>37258</v>
      </c>
      <c r="T201" s="1"/>
      <c r="AA201" s="1"/>
      <c r="AB201" s="69">
        <f aca="true" t="shared" si="14" ref="AB201:AC264">L201/L200-1</f>
        <v>0.00517184433177631</v>
      </c>
      <c r="AC201" s="69">
        <f t="shared" si="14"/>
        <v>0.014791837571780153</v>
      </c>
    </row>
    <row r="202" spans="1:29" ht="12.75">
      <c r="A202" s="8">
        <f aca="true" t="shared" si="15" ref="A202:A265">1+A201</f>
        <v>195</v>
      </c>
      <c r="C202" s="59">
        <v>37258</v>
      </c>
      <c r="D202" s="44">
        <v>1965.18</v>
      </c>
      <c r="E202" s="44">
        <v>1979.26</v>
      </c>
      <c r="F202" s="44">
        <v>1936.56</v>
      </c>
      <c r="G202" s="44">
        <v>1979.25</v>
      </c>
      <c r="H202" s="45">
        <v>1517670016</v>
      </c>
      <c r="I202" s="61">
        <v>1979.25</v>
      </c>
      <c r="J202" s="16"/>
      <c r="L202" s="103">
        <v>10172.14</v>
      </c>
      <c r="M202" s="61">
        <v>2044.27</v>
      </c>
      <c r="N202" s="64">
        <f t="shared" si="12"/>
        <v>0.07221882576156835</v>
      </c>
      <c r="O202" s="64">
        <f t="shared" si="12"/>
        <v>0.1169470503707184</v>
      </c>
      <c r="P202" s="43">
        <f t="shared" si="13"/>
        <v>137</v>
      </c>
      <c r="Q202" s="43">
        <f t="shared" si="13"/>
        <v>61</v>
      </c>
      <c r="R202" s="3">
        <v>37259</v>
      </c>
      <c r="S202" s="59">
        <v>37259</v>
      </c>
      <c r="T202" s="1"/>
      <c r="AA202" s="1"/>
      <c r="AB202" s="69">
        <f t="shared" si="14"/>
        <v>0.00980205293148284</v>
      </c>
      <c r="AC202" s="69">
        <f t="shared" si="14"/>
        <v>0.03285082733358591</v>
      </c>
    </row>
    <row r="203" spans="1:29" ht="12.75">
      <c r="A203" s="8">
        <f t="shared" si="15"/>
        <v>196</v>
      </c>
      <c r="C203" s="59">
        <v>37259</v>
      </c>
      <c r="D203" s="44">
        <v>1987.06</v>
      </c>
      <c r="E203" s="44">
        <v>2044.56</v>
      </c>
      <c r="F203" s="44">
        <v>1987.06</v>
      </c>
      <c r="G203" s="44">
        <v>2044.27</v>
      </c>
      <c r="H203" s="45">
        <v>2209629952</v>
      </c>
      <c r="I203" s="61">
        <v>2044.27</v>
      </c>
      <c r="J203" s="16"/>
      <c r="L203" s="103">
        <v>10259.74</v>
      </c>
      <c r="M203" s="61">
        <v>2059.38</v>
      </c>
      <c r="N203" s="64">
        <f t="shared" si="12"/>
        <v>0.08145251396648034</v>
      </c>
      <c r="O203" s="64">
        <f t="shared" si="12"/>
        <v>0.12520284335848508</v>
      </c>
      <c r="P203" s="43">
        <f t="shared" si="13"/>
        <v>114</v>
      </c>
      <c r="Q203" s="43">
        <f t="shared" si="13"/>
        <v>51</v>
      </c>
      <c r="R203" s="3">
        <v>37260</v>
      </c>
      <c r="S203" s="59">
        <v>37260</v>
      </c>
      <c r="T203" s="1"/>
      <c r="AA203" s="1"/>
      <c r="AB203" s="69">
        <f t="shared" si="14"/>
        <v>0.008611757211363535</v>
      </c>
      <c r="AC203" s="69">
        <f t="shared" si="14"/>
        <v>0.007391391548083215</v>
      </c>
    </row>
    <row r="204" spans="1:29" ht="12.75">
      <c r="A204" s="8">
        <f t="shared" si="15"/>
        <v>197</v>
      </c>
      <c r="C204" s="59">
        <v>37260</v>
      </c>
      <c r="D204" s="44">
        <v>2061.83</v>
      </c>
      <c r="E204" s="44">
        <v>2077.89</v>
      </c>
      <c r="F204" s="44">
        <v>2033.56</v>
      </c>
      <c r="G204" s="44">
        <v>2059.38</v>
      </c>
      <c r="H204" s="45">
        <v>2205609984</v>
      </c>
      <c r="I204" s="61">
        <v>2059.38</v>
      </c>
      <c r="J204" s="16"/>
      <c r="L204" s="103">
        <v>10197.05</v>
      </c>
      <c r="M204" s="61">
        <v>2037.1</v>
      </c>
      <c r="N204" s="64">
        <f t="shared" si="12"/>
        <v>0.07484452408559084</v>
      </c>
      <c r="O204" s="64">
        <f t="shared" si="12"/>
        <v>0.1130295099523011</v>
      </c>
      <c r="P204" s="43">
        <f t="shared" si="13"/>
        <v>132</v>
      </c>
      <c r="Q204" s="43">
        <f t="shared" si="13"/>
        <v>63</v>
      </c>
      <c r="R204" s="3">
        <v>37263</v>
      </c>
      <c r="S204" s="59">
        <v>37263</v>
      </c>
      <c r="T204" s="1"/>
      <c r="AA204" s="1"/>
      <c r="AB204" s="69">
        <f t="shared" si="14"/>
        <v>-0.00611029129393148</v>
      </c>
      <c r="AC204" s="69">
        <f t="shared" si="14"/>
        <v>-0.010818790121298716</v>
      </c>
    </row>
    <row r="205" spans="1:29" ht="12.75">
      <c r="A205" s="8">
        <f t="shared" si="15"/>
        <v>198</v>
      </c>
      <c r="C205" s="59">
        <v>37263</v>
      </c>
      <c r="D205" s="44">
        <v>2075.24</v>
      </c>
      <c r="E205" s="44">
        <v>2081.09</v>
      </c>
      <c r="F205" s="44">
        <v>2036.86</v>
      </c>
      <c r="G205" s="44">
        <v>2037.1</v>
      </c>
      <c r="H205" s="45">
        <v>2121110016</v>
      </c>
      <c r="I205" s="61">
        <v>2037.1</v>
      </c>
      <c r="J205" s="16"/>
      <c r="L205" s="103">
        <v>10150.55</v>
      </c>
      <c r="M205" s="61">
        <v>2055.74</v>
      </c>
      <c r="N205" s="64">
        <f t="shared" si="12"/>
        <v>0.06994308000421623</v>
      </c>
      <c r="O205" s="64">
        <f t="shared" si="12"/>
        <v>0.12321402228135248</v>
      </c>
      <c r="P205" s="43">
        <f t="shared" si="13"/>
        <v>140</v>
      </c>
      <c r="Q205" s="43">
        <f t="shared" si="13"/>
        <v>54</v>
      </c>
      <c r="R205" s="3">
        <v>37264</v>
      </c>
      <c r="S205" s="59">
        <v>37264</v>
      </c>
      <c r="T205" s="1"/>
      <c r="AA205" s="1"/>
      <c r="AB205" s="69">
        <f t="shared" si="14"/>
        <v>-0.004560142394123834</v>
      </c>
      <c r="AC205" s="69">
        <f t="shared" si="14"/>
        <v>0.009150262628246031</v>
      </c>
    </row>
    <row r="206" spans="1:29" ht="12.75">
      <c r="A206" s="8">
        <f t="shared" si="15"/>
        <v>199</v>
      </c>
      <c r="C206" s="59">
        <v>37264</v>
      </c>
      <c r="D206" s="44">
        <v>2039.42</v>
      </c>
      <c r="E206" s="44">
        <v>2060.23</v>
      </c>
      <c r="F206" s="44">
        <v>2027.34</v>
      </c>
      <c r="G206" s="44">
        <v>2055.74</v>
      </c>
      <c r="H206" s="45">
        <v>1873670016</v>
      </c>
      <c r="I206" s="61">
        <v>2055.74</v>
      </c>
      <c r="J206" s="16"/>
      <c r="L206" s="103">
        <v>10094.09</v>
      </c>
      <c r="M206" s="61">
        <v>2044.89</v>
      </c>
      <c r="N206" s="64">
        <f t="shared" si="12"/>
        <v>0.0639917782228312</v>
      </c>
      <c r="O206" s="64">
        <f t="shared" si="12"/>
        <v>0.11728580560913104</v>
      </c>
      <c r="P206" s="43">
        <f t="shared" si="13"/>
        <v>156</v>
      </c>
      <c r="Q206" s="43">
        <f t="shared" si="13"/>
        <v>60</v>
      </c>
      <c r="R206" s="3">
        <v>37265</v>
      </c>
      <c r="S206" s="59">
        <v>37265</v>
      </c>
      <c r="T206" s="1"/>
      <c r="AA206" s="1"/>
      <c r="AB206" s="69">
        <f t="shared" si="14"/>
        <v>-0.005562260173094025</v>
      </c>
      <c r="AC206" s="69">
        <f t="shared" si="14"/>
        <v>-0.005277904793407617</v>
      </c>
    </row>
    <row r="207" spans="1:29" ht="12.75">
      <c r="A207" s="8">
        <f t="shared" si="15"/>
        <v>200</v>
      </c>
      <c r="C207" s="59">
        <v>37265</v>
      </c>
      <c r="D207" s="44">
        <v>2074.32</v>
      </c>
      <c r="E207" s="44">
        <v>2098.88</v>
      </c>
      <c r="F207" s="44">
        <v>2034.09</v>
      </c>
      <c r="G207" s="44">
        <v>2044.89</v>
      </c>
      <c r="H207" s="45">
        <v>2321449984</v>
      </c>
      <c r="I207" s="61">
        <v>2044.89</v>
      </c>
      <c r="J207" s="16"/>
      <c r="L207" s="103">
        <v>10067.86</v>
      </c>
      <c r="M207" s="61">
        <v>2047.24</v>
      </c>
      <c r="N207" s="64">
        <f t="shared" si="12"/>
        <v>0.061226942131337614</v>
      </c>
      <c r="O207" s="64">
        <f t="shared" si="12"/>
        <v>0.1185697972385984</v>
      </c>
      <c r="P207" s="43">
        <f t="shared" si="13"/>
        <v>164</v>
      </c>
      <c r="Q207" s="43">
        <f t="shared" si="13"/>
        <v>57</v>
      </c>
      <c r="R207" s="3">
        <v>37266</v>
      </c>
      <c r="S207" s="59">
        <v>37266</v>
      </c>
      <c r="T207" s="1"/>
      <c r="AA207" s="1"/>
      <c r="AB207" s="69">
        <f t="shared" si="14"/>
        <v>-0.0025985502407843697</v>
      </c>
      <c r="AC207" s="69">
        <f t="shared" si="14"/>
        <v>0.0011492060697642081</v>
      </c>
    </row>
    <row r="208" spans="1:29" ht="12.75">
      <c r="A208" s="8">
        <f t="shared" si="15"/>
        <v>201</v>
      </c>
      <c r="C208" s="59">
        <v>37266</v>
      </c>
      <c r="D208" s="44">
        <v>2045.13</v>
      </c>
      <c r="E208" s="44">
        <v>2055.89</v>
      </c>
      <c r="F208" s="44">
        <v>2026.05</v>
      </c>
      <c r="G208" s="44">
        <v>2047.24</v>
      </c>
      <c r="H208" s="45">
        <v>1761639936</v>
      </c>
      <c r="I208" s="61">
        <v>2047.24</v>
      </c>
      <c r="J208" s="16"/>
      <c r="L208" s="103">
        <v>9987.53</v>
      </c>
      <c r="M208" s="61">
        <v>2022.46</v>
      </c>
      <c r="N208" s="64">
        <f t="shared" si="12"/>
        <v>0.052759565721513635</v>
      </c>
      <c r="O208" s="64">
        <f t="shared" si="12"/>
        <v>0.10503051529042806</v>
      </c>
      <c r="P208" s="43">
        <f t="shared" si="13"/>
        <v>182</v>
      </c>
      <c r="Q208" s="43">
        <f t="shared" si="13"/>
        <v>76</v>
      </c>
      <c r="R208" s="3">
        <v>37267</v>
      </c>
      <c r="S208" s="59">
        <v>37267</v>
      </c>
      <c r="T208" s="1"/>
      <c r="AA208" s="1"/>
      <c r="AB208" s="69">
        <f t="shared" si="14"/>
        <v>-0.007978855486667435</v>
      </c>
      <c r="AC208" s="69">
        <f t="shared" si="14"/>
        <v>-0.012104101131279132</v>
      </c>
    </row>
    <row r="209" spans="1:29" ht="12.75">
      <c r="A209" s="8">
        <f t="shared" si="15"/>
        <v>202</v>
      </c>
      <c r="C209" s="59">
        <v>37267</v>
      </c>
      <c r="D209" s="44">
        <v>2049.5</v>
      </c>
      <c r="E209" s="44">
        <v>2058.77</v>
      </c>
      <c r="F209" s="44">
        <v>2018.68</v>
      </c>
      <c r="G209" s="44">
        <v>2022.46</v>
      </c>
      <c r="H209" s="45">
        <v>1625529984</v>
      </c>
      <c r="I209" s="61">
        <v>2022.46</v>
      </c>
      <c r="J209" s="16"/>
      <c r="L209" s="103">
        <v>9891.42</v>
      </c>
      <c r="M209" s="61">
        <v>1990.74</v>
      </c>
      <c r="N209" s="64">
        <f t="shared" si="12"/>
        <v>0.04262886054601034</v>
      </c>
      <c r="O209" s="64">
        <f t="shared" si="12"/>
        <v>0.08769936018970292</v>
      </c>
      <c r="P209" s="43">
        <f t="shared" si="13"/>
        <v>214</v>
      </c>
      <c r="Q209" s="43">
        <f t="shared" si="13"/>
        <v>88</v>
      </c>
      <c r="R209" s="3">
        <v>37270</v>
      </c>
      <c r="S209" s="59">
        <v>37270</v>
      </c>
      <c r="T209" s="1"/>
      <c r="AA209" s="1"/>
      <c r="AB209" s="69">
        <f t="shared" si="14"/>
        <v>-0.009622999880851468</v>
      </c>
      <c r="AC209" s="69">
        <f t="shared" si="14"/>
        <v>-0.01568387013834638</v>
      </c>
    </row>
    <row r="210" spans="1:29" ht="12.75">
      <c r="A210" s="8">
        <f t="shared" si="15"/>
        <v>203</v>
      </c>
      <c r="C210" s="59">
        <v>37270</v>
      </c>
      <c r="D210" s="44">
        <v>2012.59</v>
      </c>
      <c r="E210" s="44">
        <v>2018.42</v>
      </c>
      <c r="F210" s="44">
        <v>1979.94</v>
      </c>
      <c r="G210" s="44">
        <v>1990.74</v>
      </c>
      <c r="H210" s="45">
        <v>1801650048</v>
      </c>
      <c r="I210" s="61">
        <v>1990.74</v>
      </c>
      <c r="J210" s="16"/>
      <c r="L210" s="103">
        <v>9924.15</v>
      </c>
      <c r="M210" s="61">
        <v>2000.91</v>
      </c>
      <c r="N210" s="64">
        <f t="shared" si="12"/>
        <v>0.046078844734900315</v>
      </c>
      <c r="O210" s="64">
        <f t="shared" si="12"/>
        <v>0.0932560388585042</v>
      </c>
      <c r="P210" s="43">
        <f t="shared" si="13"/>
        <v>197</v>
      </c>
      <c r="Q210" s="43">
        <f t="shared" si="13"/>
        <v>85</v>
      </c>
      <c r="R210" s="3">
        <v>37271</v>
      </c>
      <c r="S210" s="59">
        <v>37271</v>
      </c>
      <c r="T210" s="1"/>
      <c r="AA210" s="1"/>
      <c r="AB210" s="69">
        <f t="shared" si="14"/>
        <v>0.0033089283439586836</v>
      </c>
      <c r="AC210" s="69">
        <f t="shared" si="14"/>
        <v>0.005108653063684798</v>
      </c>
    </row>
    <row r="211" spans="1:29" ht="12.75">
      <c r="A211" s="8">
        <f t="shared" si="15"/>
        <v>204</v>
      </c>
      <c r="C211" s="59">
        <v>37271</v>
      </c>
      <c r="D211" s="44">
        <v>1994.88</v>
      </c>
      <c r="E211" s="44">
        <v>2011.25</v>
      </c>
      <c r="F211" s="44">
        <v>1977.28</v>
      </c>
      <c r="G211" s="44">
        <v>2000.91</v>
      </c>
      <c r="H211" s="45">
        <v>1675149952</v>
      </c>
      <c r="I211" s="61">
        <v>2000.91</v>
      </c>
      <c r="J211" s="16"/>
      <c r="L211" s="103">
        <v>9712.27</v>
      </c>
      <c r="M211" s="61">
        <v>1944.44</v>
      </c>
      <c r="N211" s="64">
        <f t="shared" si="12"/>
        <v>0.023745124907768478</v>
      </c>
      <c r="O211" s="64">
        <f t="shared" si="12"/>
        <v>0.06240199319211248</v>
      </c>
      <c r="P211" s="43">
        <f t="shared" si="13"/>
        <v>279</v>
      </c>
      <c r="Q211" s="43">
        <f t="shared" si="13"/>
        <v>132</v>
      </c>
      <c r="R211" s="3">
        <v>37272</v>
      </c>
      <c r="S211" s="59">
        <v>37272</v>
      </c>
      <c r="T211" s="1"/>
      <c r="AA211" s="1"/>
      <c r="AB211" s="69">
        <f t="shared" si="14"/>
        <v>-0.0213499392895109</v>
      </c>
      <c r="AC211" s="69">
        <f t="shared" si="14"/>
        <v>-0.02822215891769242</v>
      </c>
    </row>
    <row r="212" spans="1:29" ht="12.75">
      <c r="A212" s="8">
        <f t="shared" si="15"/>
        <v>205</v>
      </c>
      <c r="C212" s="59">
        <v>37272</v>
      </c>
      <c r="D212" s="44">
        <v>1976.42</v>
      </c>
      <c r="E212" s="44">
        <v>1981.81</v>
      </c>
      <c r="F212" s="44">
        <v>1944.32</v>
      </c>
      <c r="G212" s="44">
        <v>1944.44</v>
      </c>
      <c r="H212" s="45">
        <v>1917270016</v>
      </c>
      <c r="I212" s="61">
        <v>1944.44</v>
      </c>
      <c r="J212" s="16"/>
      <c r="L212" s="103">
        <v>9850.04</v>
      </c>
      <c r="M212" s="61">
        <v>1985.82</v>
      </c>
      <c r="N212" s="64">
        <f t="shared" si="12"/>
        <v>0.03826710235058517</v>
      </c>
      <c r="O212" s="64">
        <f t="shared" si="12"/>
        <v>0.0850111734590735</v>
      </c>
      <c r="P212" s="43">
        <f t="shared" si="13"/>
        <v>229</v>
      </c>
      <c r="Q212" s="43">
        <f t="shared" si="13"/>
        <v>94</v>
      </c>
      <c r="R212" s="3">
        <v>37273</v>
      </c>
      <c r="S212" s="59">
        <v>37273</v>
      </c>
      <c r="T212" s="1"/>
      <c r="AA212" s="1"/>
      <c r="AB212" s="69">
        <f t="shared" si="14"/>
        <v>0.014185149300832922</v>
      </c>
      <c r="AC212" s="69">
        <f t="shared" si="14"/>
        <v>0.021281191499866292</v>
      </c>
    </row>
    <row r="213" spans="1:29" ht="12.75">
      <c r="A213" s="8">
        <f t="shared" si="15"/>
        <v>206</v>
      </c>
      <c r="C213" s="59">
        <v>37273</v>
      </c>
      <c r="D213" s="44">
        <v>1968.7</v>
      </c>
      <c r="E213" s="44">
        <v>1985.83</v>
      </c>
      <c r="F213" s="44">
        <v>1954.06</v>
      </c>
      <c r="G213" s="44">
        <v>1985.82</v>
      </c>
      <c r="H213" s="45">
        <v>1893110016</v>
      </c>
      <c r="I213" s="61">
        <v>1985.82</v>
      </c>
      <c r="J213" s="16"/>
      <c r="L213" s="103">
        <v>9771.85</v>
      </c>
      <c r="M213" s="61">
        <v>1930.34</v>
      </c>
      <c r="N213" s="64">
        <f t="shared" si="12"/>
        <v>0.030025297775903903</v>
      </c>
      <c r="O213" s="64">
        <f t="shared" si="12"/>
        <v>0.05469804341530837</v>
      </c>
      <c r="P213" s="43">
        <f t="shared" si="13"/>
        <v>261</v>
      </c>
      <c r="Q213" s="43">
        <f t="shared" si="13"/>
        <v>155</v>
      </c>
      <c r="R213" s="3">
        <v>37274</v>
      </c>
      <c r="S213" s="59">
        <v>37274</v>
      </c>
      <c r="T213" s="1"/>
      <c r="AA213" s="1"/>
      <c r="AB213" s="69">
        <f t="shared" si="14"/>
        <v>-0.007938038830299199</v>
      </c>
      <c r="AC213" s="69">
        <f t="shared" si="14"/>
        <v>-0.027938080994249215</v>
      </c>
    </row>
    <row r="214" spans="1:29" ht="12.75">
      <c r="A214" s="8">
        <f t="shared" si="15"/>
        <v>207</v>
      </c>
      <c r="C214" s="59">
        <v>37274</v>
      </c>
      <c r="D214" s="44">
        <v>1943.56</v>
      </c>
      <c r="E214" s="44">
        <v>1964.74</v>
      </c>
      <c r="F214" s="44">
        <v>1922.7</v>
      </c>
      <c r="G214" s="44">
        <v>1930.34</v>
      </c>
      <c r="H214" s="45">
        <v>1693010048</v>
      </c>
      <c r="I214" s="61">
        <v>1930.34</v>
      </c>
      <c r="J214" s="16"/>
      <c r="L214" s="103">
        <v>9713.8</v>
      </c>
      <c r="M214" s="61">
        <v>1882.53</v>
      </c>
      <c r="N214" s="64">
        <f t="shared" si="12"/>
        <v>0.023906398229155634</v>
      </c>
      <c r="O214" s="64">
        <f t="shared" si="12"/>
        <v>0.028575643498358172</v>
      </c>
      <c r="P214" s="43">
        <f t="shared" si="13"/>
        <v>278</v>
      </c>
      <c r="Q214" s="43">
        <f t="shared" si="13"/>
        <v>204</v>
      </c>
      <c r="R214" s="3">
        <v>37278</v>
      </c>
      <c r="S214" s="59">
        <v>37278</v>
      </c>
      <c r="T214" s="1"/>
      <c r="AA214" s="1"/>
      <c r="AB214" s="69">
        <f t="shared" si="14"/>
        <v>-0.005940533266474701</v>
      </c>
      <c r="AC214" s="69">
        <f t="shared" si="14"/>
        <v>-0.024767657511111985</v>
      </c>
    </row>
    <row r="215" spans="1:29" ht="12.75">
      <c r="A215" s="8">
        <f t="shared" si="15"/>
        <v>208</v>
      </c>
      <c r="C215" s="59">
        <v>37278</v>
      </c>
      <c r="D215" s="44">
        <v>1946.87</v>
      </c>
      <c r="E215" s="44">
        <v>1947.41</v>
      </c>
      <c r="F215" s="44">
        <v>1882.14</v>
      </c>
      <c r="G215" s="44">
        <v>1882.53</v>
      </c>
      <c r="H215" s="45">
        <v>1817219968</v>
      </c>
      <c r="I215" s="61">
        <v>1882.53</v>
      </c>
      <c r="J215" s="16"/>
      <c r="L215" s="103">
        <v>9730.96</v>
      </c>
      <c r="M215" s="61">
        <v>1922.38</v>
      </c>
      <c r="N215" s="64">
        <f t="shared" si="12"/>
        <v>0.02571518920628213</v>
      </c>
      <c r="O215" s="64">
        <f t="shared" si="12"/>
        <v>0.050348863257623444</v>
      </c>
      <c r="P215" s="43">
        <f t="shared" si="13"/>
        <v>276</v>
      </c>
      <c r="Q215" s="43">
        <f t="shared" si="13"/>
        <v>163</v>
      </c>
      <c r="R215" s="3">
        <v>37279</v>
      </c>
      <c r="S215" s="59">
        <v>37279</v>
      </c>
      <c r="T215" s="1"/>
      <c r="AA215" s="1"/>
      <c r="AB215" s="69">
        <f t="shared" si="14"/>
        <v>0.001766558916181049</v>
      </c>
      <c r="AC215" s="69">
        <f t="shared" si="14"/>
        <v>0.021168321354772646</v>
      </c>
    </row>
    <row r="216" spans="1:29" ht="12.75">
      <c r="A216" s="8">
        <f t="shared" si="15"/>
        <v>209</v>
      </c>
      <c r="C216" s="59">
        <v>37279</v>
      </c>
      <c r="D216" s="44">
        <v>1889.53</v>
      </c>
      <c r="E216" s="44">
        <v>1925.15</v>
      </c>
      <c r="F216" s="44">
        <v>1879.24</v>
      </c>
      <c r="G216" s="44">
        <v>1922.38</v>
      </c>
      <c r="H216" s="45">
        <v>1871120000</v>
      </c>
      <c r="I216" s="61">
        <v>1922.38</v>
      </c>
      <c r="J216" s="16"/>
      <c r="L216" s="103">
        <v>9796.07</v>
      </c>
      <c r="M216" s="61">
        <v>1942.58</v>
      </c>
      <c r="N216" s="64">
        <f t="shared" si="12"/>
        <v>0.03257826499420258</v>
      </c>
      <c r="O216" s="64">
        <f t="shared" si="12"/>
        <v>0.06138572747687454</v>
      </c>
      <c r="P216" s="43">
        <f t="shared" si="13"/>
        <v>251</v>
      </c>
      <c r="Q216" s="43">
        <f t="shared" si="13"/>
        <v>136</v>
      </c>
      <c r="R216" s="3">
        <v>37280</v>
      </c>
      <c r="S216" s="59">
        <v>37280</v>
      </c>
      <c r="T216" s="1"/>
      <c r="AA216" s="1"/>
      <c r="AB216" s="69">
        <f t="shared" si="14"/>
        <v>0.00669101506942793</v>
      </c>
      <c r="AC216" s="69">
        <f t="shared" si="14"/>
        <v>0.010507808029629917</v>
      </c>
    </row>
    <row r="217" spans="1:29" ht="12.75">
      <c r="A217" s="8">
        <f t="shared" si="15"/>
        <v>210</v>
      </c>
      <c r="C217" s="59">
        <v>37280</v>
      </c>
      <c r="D217" s="44">
        <v>1937.67</v>
      </c>
      <c r="E217" s="44">
        <v>1959.93</v>
      </c>
      <c r="F217" s="44">
        <v>1936.34</v>
      </c>
      <c r="G217" s="44">
        <v>1942.58</v>
      </c>
      <c r="H217" s="45">
        <v>1907869952</v>
      </c>
      <c r="I217" s="61">
        <v>1942.58</v>
      </c>
      <c r="J217" s="16"/>
      <c r="L217" s="103">
        <v>9840.08</v>
      </c>
      <c r="M217" s="61">
        <v>1937.7</v>
      </c>
      <c r="N217" s="64">
        <f t="shared" si="12"/>
        <v>0.03721724465057452</v>
      </c>
      <c r="O217" s="64">
        <f t="shared" si="12"/>
        <v>0.05871939592291686</v>
      </c>
      <c r="P217" s="43">
        <f t="shared" si="13"/>
        <v>233</v>
      </c>
      <c r="Q217" s="43">
        <f t="shared" si="13"/>
        <v>143</v>
      </c>
      <c r="R217" s="3">
        <v>37281</v>
      </c>
      <c r="S217" s="59">
        <v>37281</v>
      </c>
      <c r="T217" s="1"/>
      <c r="AA217" s="1"/>
      <c r="AB217" s="69">
        <f t="shared" si="14"/>
        <v>0.004492617958017808</v>
      </c>
      <c r="AC217" s="69">
        <f t="shared" si="14"/>
        <v>-0.002512123052847204</v>
      </c>
    </row>
    <row r="218" spans="1:29" ht="12.75">
      <c r="A218" s="8">
        <f t="shared" si="15"/>
        <v>211</v>
      </c>
      <c r="C218" s="59">
        <v>37281</v>
      </c>
      <c r="D218" s="44">
        <v>1929.15</v>
      </c>
      <c r="E218" s="44">
        <v>1951.79</v>
      </c>
      <c r="F218" s="44">
        <v>1923.06</v>
      </c>
      <c r="G218" s="44">
        <v>1937.7</v>
      </c>
      <c r="H218" s="45">
        <v>1655309952</v>
      </c>
      <c r="I218" s="61">
        <v>1937.7</v>
      </c>
      <c r="J218" s="16"/>
      <c r="L218" s="103">
        <v>9865.75</v>
      </c>
      <c r="M218" s="61">
        <v>1943.91</v>
      </c>
      <c r="N218" s="64">
        <f t="shared" si="12"/>
        <v>0.03992305259829232</v>
      </c>
      <c r="O218" s="64">
        <f t="shared" si="12"/>
        <v>0.06211241210121132</v>
      </c>
      <c r="P218" s="43">
        <f t="shared" si="13"/>
        <v>222</v>
      </c>
      <c r="Q218" s="43">
        <f t="shared" si="13"/>
        <v>133</v>
      </c>
      <c r="R218" s="3">
        <v>37284</v>
      </c>
      <c r="S218" s="59">
        <v>37284</v>
      </c>
      <c r="T218" s="1"/>
      <c r="AA218" s="1"/>
      <c r="AB218" s="69">
        <f t="shared" si="14"/>
        <v>0.0026087186283039188</v>
      </c>
      <c r="AC218" s="69">
        <f t="shared" si="14"/>
        <v>0.003204830469112796</v>
      </c>
    </row>
    <row r="219" spans="1:29" ht="12.75">
      <c r="A219" s="8">
        <f t="shared" si="15"/>
        <v>212</v>
      </c>
      <c r="C219" s="59">
        <v>37284</v>
      </c>
      <c r="D219" s="44">
        <v>1951.12</v>
      </c>
      <c r="E219" s="44">
        <v>1958.96</v>
      </c>
      <c r="F219" s="44">
        <v>1925.43</v>
      </c>
      <c r="G219" s="44">
        <v>1943.91</v>
      </c>
      <c r="H219" s="45">
        <v>1482080000</v>
      </c>
      <c r="I219" s="61">
        <v>1943.91</v>
      </c>
      <c r="J219" s="16"/>
      <c r="L219" s="103">
        <v>9618.24</v>
      </c>
      <c r="M219" s="61">
        <v>1892.99</v>
      </c>
      <c r="N219" s="64">
        <f t="shared" si="12"/>
        <v>0.013833667123432036</v>
      </c>
      <c r="O219" s="64">
        <f t="shared" si="12"/>
        <v>0.03429077219802967</v>
      </c>
      <c r="P219" s="43">
        <f t="shared" si="13"/>
        <v>303</v>
      </c>
      <c r="Q219" s="43">
        <f t="shared" si="13"/>
        <v>195</v>
      </c>
      <c r="R219" s="3">
        <v>37285</v>
      </c>
      <c r="S219" s="59">
        <v>37285</v>
      </c>
      <c r="T219" s="1"/>
      <c r="AA219" s="1"/>
      <c r="AB219" s="69">
        <f t="shared" si="14"/>
        <v>-0.02508780376555253</v>
      </c>
      <c r="AC219" s="69">
        <f t="shared" si="14"/>
        <v>-0.026194628352135707</v>
      </c>
    </row>
    <row r="220" spans="1:29" ht="12.75">
      <c r="A220" s="8">
        <f t="shared" si="15"/>
        <v>213</v>
      </c>
      <c r="C220" s="59">
        <v>37285</v>
      </c>
      <c r="D220" s="44">
        <v>1947.09</v>
      </c>
      <c r="E220" s="44">
        <v>1959.05</v>
      </c>
      <c r="F220" s="44">
        <v>1883.49</v>
      </c>
      <c r="G220" s="44">
        <v>1892.99</v>
      </c>
      <c r="H220" s="45">
        <v>1875379968</v>
      </c>
      <c r="I220" s="61">
        <v>1892.99</v>
      </c>
      <c r="J220" s="16"/>
      <c r="L220" s="103">
        <v>9762.86</v>
      </c>
      <c r="M220" s="61">
        <v>1913.44</v>
      </c>
      <c r="N220" s="64">
        <f t="shared" si="12"/>
        <v>0.029077685253504848</v>
      </c>
      <c r="O220" s="64">
        <f t="shared" si="12"/>
        <v>0.04546423127147947</v>
      </c>
      <c r="P220" s="43">
        <f t="shared" si="13"/>
        <v>267</v>
      </c>
      <c r="Q220" s="43">
        <f t="shared" si="13"/>
        <v>169</v>
      </c>
      <c r="R220" s="3">
        <v>37286</v>
      </c>
      <c r="S220" s="59">
        <v>37286</v>
      </c>
      <c r="T220" s="1"/>
      <c r="AA220" s="1"/>
      <c r="AB220" s="69">
        <f t="shared" si="14"/>
        <v>0.015036014905013939</v>
      </c>
      <c r="AC220" s="69">
        <f t="shared" si="14"/>
        <v>0.01080301533552741</v>
      </c>
    </row>
    <row r="221" spans="1:29" ht="12.75">
      <c r="A221" s="8">
        <f t="shared" si="15"/>
        <v>214</v>
      </c>
      <c r="C221" s="59">
        <v>37286</v>
      </c>
      <c r="D221" s="44">
        <v>1897.73</v>
      </c>
      <c r="E221" s="44">
        <v>1913.66</v>
      </c>
      <c r="F221" s="44">
        <v>1851.49</v>
      </c>
      <c r="G221" s="44">
        <v>1913.44</v>
      </c>
      <c r="H221" s="45">
        <v>2066969984</v>
      </c>
      <c r="I221" s="61">
        <v>1913.44</v>
      </c>
      <c r="J221" s="16"/>
      <c r="L221" s="103">
        <v>9920</v>
      </c>
      <c r="M221" s="61">
        <v>1934.03</v>
      </c>
      <c r="N221" s="64">
        <f t="shared" si="12"/>
        <v>0.04564140402656269</v>
      </c>
      <c r="O221" s="64">
        <f t="shared" si="12"/>
        <v>0.0567141834632805</v>
      </c>
      <c r="P221" s="43">
        <f t="shared" si="13"/>
        <v>202</v>
      </c>
      <c r="Q221" s="43">
        <f t="shared" si="13"/>
        <v>147</v>
      </c>
      <c r="R221" s="3">
        <v>37287</v>
      </c>
      <c r="S221" s="59">
        <v>37287</v>
      </c>
      <c r="T221" s="1"/>
      <c r="AA221" s="1"/>
      <c r="AB221" s="69">
        <f t="shared" si="14"/>
        <v>0.016095693270209654</v>
      </c>
      <c r="AC221" s="69">
        <f t="shared" si="14"/>
        <v>0.010760724140814304</v>
      </c>
    </row>
    <row r="222" spans="1:29" ht="12.75">
      <c r="A222" s="8">
        <f t="shared" si="15"/>
        <v>215</v>
      </c>
      <c r="C222" s="59">
        <v>37287</v>
      </c>
      <c r="D222" s="44">
        <v>1924.56</v>
      </c>
      <c r="E222" s="44">
        <v>1935.17</v>
      </c>
      <c r="F222" s="44">
        <v>1906.9</v>
      </c>
      <c r="G222" s="44">
        <v>1934.03</v>
      </c>
      <c r="H222" s="45">
        <v>1803529984</v>
      </c>
      <c r="I222" s="61">
        <v>1934.03</v>
      </c>
      <c r="J222" s="16"/>
      <c r="L222" s="103">
        <v>9907.26</v>
      </c>
      <c r="M222" s="61">
        <v>1911.24</v>
      </c>
      <c r="N222" s="64">
        <f t="shared" si="12"/>
        <v>0.044298513755665736</v>
      </c>
      <c r="O222" s="64">
        <f t="shared" si="12"/>
        <v>0.04426219655453134</v>
      </c>
      <c r="P222" s="43">
        <f t="shared" si="13"/>
        <v>207</v>
      </c>
      <c r="Q222" s="43">
        <f t="shared" si="13"/>
        <v>173</v>
      </c>
      <c r="R222" s="3">
        <v>37288</v>
      </c>
      <c r="S222" s="59">
        <v>37288</v>
      </c>
      <c r="T222" s="1"/>
      <c r="AA222" s="1"/>
      <c r="AB222" s="69">
        <f t="shared" si="14"/>
        <v>-0.0012842741935483737</v>
      </c>
      <c r="AC222" s="69">
        <f t="shared" si="14"/>
        <v>-0.01178368484459913</v>
      </c>
    </row>
    <row r="223" spans="1:29" ht="12.75">
      <c r="A223" s="8">
        <f t="shared" si="15"/>
        <v>216</v>
      </c>
      <c r="C223" s="59">
        <v>37288</v>
      </c>
      <c r="D223" s="44">
        <v>1928.83</v>
      </c>
      <c r="E223" s="44">
        <v>1942.15</v>
      </c>
      <c r="F223" s="44">
        <v>1901.21</v>
      </c>
      <c r="G223" s="44">
        <v>1911.24</v>
      </c>
      <c r="H223" s="45">
        <v>1710000000</v>
      </c>
      <c r="I223" s="61">
        <v>1911.24</v>
      </c>
      <c r="J223" s="16"/>
      <c r="L223" s="103">
        <v>9687.09</v>
      </c>
      <c r="M223" s="61">
        <v>1855.53</v>
      </c>
      <c r="N223" s="64">
        <f t="shared" si="12"/>
        <v>0.0210909665858543</v>
      </c>
      <c r="O223" s="64">
        <f t="shared" si="12"/>
        <v>0.013823399244903722</v>
      </c>
      <c r="P223" s="43">
        <f t="shared" si="13"/>
        <v>288</v>
      </c>
      <c r="Q223" s="43">
        <f t="shared" si="13"/>
        <v>229</v>
      </c>
      <c r="R223" s="3">
        <v>37291</v>
      </c>
      <c r="S223" s="59">
        <v>37291</v>
      </c>
      <c r="T223" s="1"/>
      <c r="AA223" s="1"/>
      <c r="AB223" s="69">
        <f t="shared" si="14"/>
        <v>-0.02222309700159275</v>
      </c>
      <c r="AC223" s="69">
        <f t="shared" si="14"/>
        <v>-0.02914861555848558</v>
      </c>
    </row>
    <row r="224" spans="1:29" ht="12.75">
      <c r="A224" s="8">
        <f t="shared" si="15"/>
        <v>217</v>
      </c>
      <c r="C224" s="59">
        <v>37291</v>
      </c>
      <c r="D224" s="44">
        <v>1907.58</v>
      </c>
      <c r="E224" s="44">
        <v>1907.58</v>
      </c>
      <c r="F224" s="44">
        <v>1849.13</v>
      </c>
      <c r="G224" s="44">
        <v>1855.53</v>
      </c>
      <c r="H224" s="45">
        <v>1779030016</v>
      </c>
      <c r="I224" s="61">
        <v>1855.53</v>
      </c>
      <c r="J224" s="16"/>
      <c r="L224" s="96">
        <v>9685.43</v>
      </c>
      <c r="M224" s="61">
        <v>1838.52</v>
      </c>
      <c r="N224" s="64">
        <f t="shared" si="12"/>
        <v>0.02091599030251934</v>
      </c>
      <c r="O224" s="64">
        <f t="shared" si="12"/>
        <v>0.004529485365227348</v>
      </c>
      <c r="P224" s="43">
        <f t="shared" si="13"/>
        <v>289</v>
      </c>
      <c r="Q224" s="43">
        <f t="shared" si="13"/>
        <v>247</v>
      </c>
      <c r="R224" s="16">
        <v>37292</v>
      </c>
      <c r="S224" s="59">
        <v>37292</v>
      </c>
      <c r="T224" s="1"/>
      <c r="AA224" s="1"/>
      <c r="AB224" s="69">
        <f t="shared" si="14"/>
        <v>-0.00017136209119561485</v>
      </c>
      <c r="AC224" s="69">
        <f t="shared" si="14"/>
        <v>-0.009167192123005319</v>
      </c>
    </row>
    <row r="225" spans="1:29" ht="12.75">
      <c r="A225" s="8">
        <f t="shared" si="15"/>
        <v>218</v>
      </c>
      <c r="C225" s="59">
        <v>37292</v>
      </c>
      <c r="D225" s="44">
        <v>1844.62</v>
      </c>
      <c r="E225" s="44">
        <v>1867.94</v>
      </c>
      <c r="F225" s="44">
        <v>1828.67</v>
      </c>
      <c r="G225" s="44">
        <v>1838.52</v>
      </c>
      <c r="H225" s="45">
        <v>2106870016</v>
      </c>
      <c r="I225" s="61">
        <v>1838.52</v>
      </c>
      <c r="J225" s="16"/>
      <c r="L225" s="96">
        <v>9653.39</v>
      </c>
      <c r="M225" s="61">
        <v>1812.71</v>
      </c>
      <c r="N225" s="64">
        <f t="shared" si="12"/>
        <v>0.01753873721935273</v>
      </c>
      <c r="O225" s="64">
        <f t="shared" si="12"/>
        <v>-0.009572567382241548</v>
      </c>
      <c r="P225" s="43">
        <f t="shared" si="13"/>
        <v>294</v>
      </c>
      <c r="Q225" s="43">
        <f t="shared" si="13"/>
        <v>266</v>
      </c>
      <c r="R225" s="16">
        <v>37293</v>
      </c>
      <c r="S225" s="59">
        <v>37293</v>
      </c>
      <c r="T225" s="1"/>
      <c r="AA225" s="1"/>
      <c r="AB225" s="69">
        <f t="shared" si="14"/>
        <v>-0.003308061696796205</v>
      </c>
      <c r="AC225" s="69">
        <f t="shared" si="14"/>
        <v>-0.014038465722428839</v>
      </c>
    </row>
    <row r="226" spans="1:29" ht="12.75">
      <c r="A226" s="8">
        <f t="shared" si="15"/>
        <v>219</v>
      </c>
      <c r="C226" s="59">
        <v>37293</v>
      </c>
      <c r="D226" s="44">
        <v>1853.13</v>
      </c>
      <c r="E226" s="44">
        <v>1853.13</v>
      </c>
      <c r="F226" s="44">
        <v>1805.01</v>
      </c>
      <c r="G226" s="44">
        <v>1812.71</v>
      </c>
      <c r="H226" s="45">
        <v>2105479936</v>
      </c>
      <c r="I226" s="61">
        <v>1812.71</v>
      </c>
      <c r="J226" s="16"/>
      <c r="L226" s="96">
        <v>9625.44</v>
      </c>
      <c r="M226" s="61">
        <v>1782.11</v>
      </c>
      <c r="N226" s="64">
        <f t="shared" si="12"/>
        <v>0.014592600400548106</v>
      </c>
      <c r="O226" s="64">
        <f t="shared" si="12"/>
        <v>-0.026291777536156746</v>
      </c>
      <c r="P226" s="43">
        <f t="shared" si="13"/>
        <v>299</v>
      </c>
      <c r="Q226" s="43">
        <f t="shared" si="13"/>
        <v>287</v>
      </c>
      <c r="R226" s="16">
        <v>37294</v>
      </c>
      <c r="S226" s="59">
        <v>37294</v>
      </c>
      <c r="T226" s="1"/>
      <c r="AA226" s="1"/>
      <c r="AB226" s="69">
        <f t="shared" si="14"/>
        <v>-0.002895355931957444</v>
      </c>
      <c r="AC226" s="69">
        <f t="shared" si="14"/>
        <v>-0.016880802775954273</v>
      </c>
    </row>
    <row r="227" spans="1:29" ht="12.75">
      <c r="A227" s="8">
        <f t="shared" si="15"/>
        <v>220</v>
      </c>
      <c r="C227" s="59">
        <v>37294</v>
      </c>
      <c r="D227" s="44">
        <v>1809.43</v>
      </c>
      <c r="E227" s="44">
        <v>1824.07</v>
      </c>
      <c r="F227" s="44">
        <v>1781.73</v>
      </c>
      <c r="G227" s="44">
        <v>1782.11</v>
      </c>
      <c r="H227" s="45">
        <v>1998300032</v>
      </c>
      <c r="I227" s="61">
        <v>1782.11</v>
      </c>
      <c r="J227" s="16"/>
      <c r="L227" s="96">
        <v>9744.24</v>
      </c>
      <c r="M227" s="61">
        <v>1818.88</v>
      </c>
      <c r="N227" s="64">
        <f t="shared" si="12"/>
        <v>0.02711499947296292</v>
      </c>
      <c r="O227" s="64">
        <f t="shared" si="12"/>
        <v>-0.006201406380618835</v>
      </c>
      <c r="P227" s="43">
        <f t="shared" si="13"/>
        <v>274</v>
      </c>
      <c r="Q227" s="43">
        <f t="shared" si="13"/>
        <v>263</v>
      </c>
      <c r="R227" s="16">
        <v>37295</v>
      </c>
      <c r="S227" s="59">
        <v>37295</v>
      </c>
      <c r="T227" s="1"/>
      <c r="AA227" s="1"/>
      <c r="AB227" s="69">
        <f t="shared" si="14"/>
        <v>0.012342292923751996</v>
      </c>
      <c r="AC227" s="69">
        <f t="shared" si="14"/>
        <v>0.020632845335024408</v>
      </c>
    </row>
    <row r="228" spans="1:29" ht="12.75">
      <c r="A228" s="8">
        <f t="shared" si="15"/>
        <v>221</v>
      </c>
      <c r="C228" s="59">
        <v>37295</v>
      </c>
      <c r="D228" s="44">
        <v>1794.05</v>
      </c>
      <c r="E228" s="44">
        <v>1818.88</v>
      </c>
      <c r="F228" s="44">
        <v>1772.15</v>
      </c>
      <c r="G228" s="44">
        <v>1818.88</v>
      </c>
      <c r="H228" s="45">
        <v>1794710016</v>
      </c>
      <c r="I228" s="61">
        <v>1818.88</v>
      </c>
      <c r="J228" s="16"/>
      <c r="L228" s="96">
        <v>9884.78</v>
      </c>
      <c r="M228" s="61">
        <v>1846.66</v>
      </c>
      <c r="N228" s="64">
        <f t="shared" si="12"/>
        <v>0.041928955412670055</v>
      </c>
      <c r="O228" s="64">
        <f t="shared" si="12"/>
        <v>0.008977013817935475</v>
      </c>
      <c r="P228" s="43">
        <f t="shared" si="13"/>
        <v>216</v>
      </c>
      <c r="Q228" s="43">
        <f t="shared" si="13"/>
        <v>236</v>
      </c>
      <c r="R228" s="16">
        <v>37298</v>
      </c>
      <c r="S228" s="59">
        <v>37298</v>
      </c>
      <c r="T228" s="1"/>
      <c r="AA228" s="1"/>
      <c r="AB228" s="69">
        <f t="shared" si="14"/>
        <v>0.01442287956782673</v>
      </c>
      <c r="AC228" s="69">
        <f t="shared" si="14"/>
        <v>0.0152731351161155</v>
      </c>
    </row>
    <row r="229" spans="1:29" ht="12.75">
      <c r="A229" s="8">
        <f t="shared" si="15"/>
        <v>222</v>
      </c>
      <c r="C229" s="59">
        <v>37298</v>
      </c>
      <c r="D229" s="44">
        <v>1816.94</v>
      </c>
      <c r="E229" s="44">
        <v>1846.93</v>
      </c>
      <c r="F229" s="44">
        <v>1815.38</v>
      </c>
      <c r="G229" s="44">
        <v>1846.66</v>
      </c>
      <c r="H229" s="45">
        <v>1564829952</v>
      </c>
      <c r="I229" s="61">
        <v>1846.66</v>
      </c>
      <c r="J229" s="16"/>
      <c r="L229" s="96">
        <v>9863.74</v>
      </c>
      <c r="M229" s="61">
        <v>1834.21</v>
      </c>
      <c r="N229" s="64">
        <f t="shared" si="12"/>
        <v>0.03971118372509741</v>
      </c>
      <c r="O229" s="64">
        <f t="shared" si="12"/>
        <v>0.0021745900788425754</v>
      </c>
      <c r="P229" s="43">
        <f t="shared" si="13"/>
        <v>223</v>
      </c>
      <c r="Q229" s="43">
        <f t="shared" si="13"/>
        <v>251</v>
      </c>
      <c r="R229" s="16">
        <v>37299</v>
      </c>
      <c r="S229" s="59">
        <v>37299</v>
      </c>
      <c r="T229" s="1"/>
      <c r="AA229" s="1"/>
      <c r="AB229" s="69">
        <f t="shared" si="14"/>
        <v>-0.0021285248634770326</v>
      </c>
      <c r="AC229" s="69">
        <f t="shared" si="14"/>
        <v>-0.006741901595312627</v>
      </c>
    </row>
    <row r="230" spans="1:29" ht="12.75">
      <c r="A230" s="8">
        <f t="shared" si="15"/>
        <v>223</v>
      </c>
      <c r="C230" s="59">
        <v>37299</v>
      </c>
      <c r="D230" s="44">
        <v>1829.53</v>
      </c>
      <c r="E230" s="44">
        <v>1852.22</v>
      </c>
      <c r="F230" s="44">
        <v>1817.13</v>
      </c>
      <c r="G230" s="44">
        <v>1834.21</v>
      </c>
      <c r="H230" s="45">
        <v>1621680000</v>
      </c>
      <c r="I230" s="61">
        <v>1834.21</v>
      </c>
      <c r="J230" s="16"/>
      <c r="L230" s="96">
        <v>9989.67</v>
      </c>
      <c r="M230" s="61">
        <v>1859.16</v>
      </c>
      <c r="N230" s="64">
        <f t="shared" si="12"/>
        <v>0.05298513755665657</v>
      </c>
      <c r="O230" s="64">
        <f t="shared" si="12"/>
        <v>0.015806756527868115</v>
      </c>
      <c r="P230" s="43">
        <f t="shared" si="13"/>
        <v>181</v>
      </c>
      <c r="Q230" s="43">
        <f t="shared" si="13"/>
        <v>227</v>
      </c>
      <c r="R230" s="16">
        <v>37300</v>
      </c>
      <c r="S230" s="59">
        <v>37300</v>
      </c>
      <c r="T230" s="1"/>
      <c r="AA230" s="1"/>
      <c r="AB230" s="69">
        <f t="shared" si="14"/>
        <v>0.012766962632835055</v>
      </c>
      <c r="AC230" s="69">
        <f t="shared" si="14"/>
        <v>0.01360258639959433</v>
      </c>
    </row>
    <row r="231" spans="1:29" ht="12.75">
      <c r="A231" s="8">
        <f t="shared" si="15"/>
        <v>224</v>
      </c>
      <c r="C231" s="59">
        <v>37300</v>
      </c>
      <c r="D231" s="44">
        <v>1844.79</v>
      </c>
      <c r="E231" s="44">
        <v>1862.42</v>
      </c>
      <c r="F231" s="44">
        <v>1844.12</v>
      </c>
      <c r="G231" s="44">
        <v>1859.16</v>
      </c>
      <c r="H231" s="45">
        <v>1600739968</v>
      </c>
      <c r="I231" s="61">
        <v>1859.16</v>
      </c>
      <c r="J231" s="16"/>
      <c r="L231" s="96">
        <v>10001.99</v>
      </c>
      <c r="M231" s="61">
        <v>1843.37</v>
      </c>
      <c r="N231" s="64">
        <f t="shared" si="12"/>
        <v>0.05428375671972163</v>
      </c>
      <c r="O231" s="64">
        <f t="shared" si="12"/>
        <v>0.00717942553668105</v>
      </c>
      <c r="P231" s="43">
        <f t="shared" si="13"/>
        <v>178</v>
      </c>
      <c r="Q231" s="43">
        <f t="shared" si="13"/>
        <v>241</v>
      </c>
      <c r="R231" s="16">
        <v>37301</v>
      </c>
      <c r="S231" s="59">
        <v>37301</v>
      </c>
      <c r="T231" s="1"/>
      <c r="AA231" s="1"/>
      <c r="AB231" s="69">
        <f t="shared" si="14"/>
        <v>0.0012332739720131158</v>
      </c>
      <c r="AC231" s="69">
        <f t="shared" si="14"/>
        <v>-0.008493082897652826</v>
      </c>
    </row>
    <row r="232" spans="1:29" ht="12.75">
      <c r="A232" s="8">
        <f t="shared" si="15"/>
        <v>225</v>
      </c>
      <c r="C232" s="59">
        <v>37301</v>
      </c>
      <c r="D232" s="44">
        <v>1863.47</v>
      </c>
      <c r="E232" s="44">
        <v>1877.74</v>
      </c>
      <c r="F232" s="44">
        <v>1840.78</v>
      </c>
      <c r="G232" s="44">
        <v>1843.37</v>
      </c>
      <c r="H232" s="45">
        <v>1679410048</v>
      </c>
      <c r="I232" s="61">
        <v>1843.37</v>
      </c>
      <c r="J232" s="16"/>
      <c r="L232" s="96">
        <v>9903.04</v>
      </c>
      <c r="M232" s="61">
        <v>1805.2</v>
      </c>
      <c r="N232" s="64">
        <f t="shared" si="12"/>
        <v>0.04385369452935595</v>
      </c>
      <c r="O232" s="64">
        <f t="shared" si="12"/>
        <v>-0.013675876802369036</v>
      </c>
      <c r="P232" s="43">
        <f t="shared" si="13"/>
        <v>208</v>
      </c>
      <c r="Q232" s="43">
        <f t="shared" si="13"/>
        <v>271</v>
      </c>
      <c r="R232" s="16">
        <v>37302</v>
      </c>
      <c r="S232" s="59">
        <v>37302</v>
      </c>
      <c r="T232" s="1"/>
      <c r="AA232" s="1"/>
      <c r="AB232" s="69">
        <f t="shared" si="14"/>
        <v>-0.009893031286773768</v>
      </c>
      <c r="AC232" s="69">
        <f t="shared" si="14"/>
        <v>-0.02070664055507021</v>
      </c>
    </row>
    <row r="233" spans="1:29" ht="12.75">
      <c r="A233" s="8">
        <f t="shared" si="15"/>
        <v>226</v>
      </c>
      <c r="C233" s="59">
        <v>37302</v>
      </c>
      <c r="D233" s="44">
        <v>1844.89</v>
      </c>
      <c r="E233" s="44">
        <v>1847.07</v>
      </c>
      <c r="F233" s="44">
        <v>1801.67</v>
      </c>
      <c r="G233" s="44">
        <v>1805.2</v>
      </c>
      <c r="H233" s="45">
        <v>1624720000</v>
      </c>
      <c r="I233" s="61">
        <v>1805.2</v>
      </c>
      <c r="J233" s="16"/>
      <c r="L233" s="96">
        <v>9745.14</v>
      </c>
      <c r="M233" s="61">
        <v>1750.61</v>
      </c>
      <c r="N233" s="64">
        <f t="shared" si="12"/>
        <v>0.027209866132602345</v>
      </c>
      <c r="O233" s="64">
        <f t="shared" si="12"/>
        <v>-0.04350272916518694</v>
      </c>
      <c r="P233" s="43">
        <f t="shared" si="13"/>
        <v>273</v>
      </c>
      <c r="Q233" s="43">
        <f t="shared" si="13"/>
        <v>309</v>
      </c>
      <c r="R233" s="16">
        <v>37306</v>
      </c>
      <c r="S233" s="59">
        <v>37306</v>
      </c>
      <c r="T233" s="1"/>
      <c r="AA233" s="1"/>
      <c r="AB233" s="69">
        <f t="shared" si="14"/>
        <v>-0.01594459883025834</v>
      </c>
      <c r="AC233" s="69">
        <f t="shared" si="14"/>
        <v>-0.030240416574340845</v>
      </c>
    </row>
    <row r="234" spans="1:29" ht="12.75">
      <c r="A234" s="8">
        <f t="shared" si="15"/>
        <v>227</v>
      </c>
      <c r="C234" s="59">
        <v>37306</v>
      </c>
      <c r="D234" s="44">
        <v>1790.94</v>
      </c>
      <c r="E234" s="44">
        <v>1791.01</v>
      </c>
      <c r="F234" s="44">
        <v>1745.05</v>
      </c>
      <c r="G234" s="44">
        <v>1750.61</v>
      </c>
      <c r="H234" s="45">
        <v>1749170048</v>
      </c>
      <c r="I234" s="61">
        <v>1750.61</v>
      </c>
      <c r="J234" s="16"/>
      <c r="L234" s="96">
        <v>9941.17</v>
      </c>
      <c r="M234" s="61">
        <v>1775.57</v>
      </c>
      <c r="N234" s="64">
        <f t="shared" si="12"/>
        <v>0.04787287867608314</v>
      </c>
      <c r="O234" s="64">
        <f t="shared" si="12"/>
        <v>-0.029865098921993405</v>
      </c>
      <c r="P234" s="43">
        <f t="shared" si="13"/>
        <v>193</v>
      </c>
      <c r="Q234" s="43">
        <f t="shared" si="13"/>
        <v>289</v>
      </c>
      <c r="R234" s="16">
        <v>37307</v>
      </c>
      <c r="S234" s="59">
        <v>37307</v>
      </c>
      <c r="T234" s="1"/>
      <c r="AA234" s="1"/>
      <c r="AB234" s="69">
        <f t="shared" si="14"/>
        <v>0.020115667912415924</v>
      </c>
      <c r="AC234" s="69">
        <f t="shared" si="14"/>
        <v>0.01425788725072974</v>
      </c>
    </row>
    <row r="235" spans="1:29" ht="12.75">
      <c r="A235" s="8">
        <f t="shared" si="15"/>
        <v>228</v>
      </c>
      <c r="C235" s="59">
        <v>37307</v>
      </c>
      <c r="D235" s="44">
        <v>1762.43</v>
      </c>
      <c r="E235" s="44">
        <v>1777.18</v>
      </c>
      <c r="F235" s="44">
        <v>1729.2</v>
      </c>
      <c r="G235" s="44">
        <v>1775.57</v>
      </c>
      <c r="H235" s="45">
        <v>1918210048</v>
      </c>
      <c r="I235" s="61">
        <v>1775.57</v>
      </c>
      <c r="J235" s="16"/>
      <c r="L235" s="96">
        <v>9834.68</v>
      </c>
      <c r="M235" s="61">
        <v>1716.24</v>
      </c>
      <c r="N235" s="64">
        <f t="shared" si="12"/>
        <v>0.036648044692737525</v>
      </c>
      <c r="O235" s="64">
        <f t="shared" si="12"/>
        <v>-0.062281789720417646</v>
      </c>
      <c r="P235" s="43">
        <f t="shared" si="13"/>
        <v>237</v>
      </c>
      <c r="Q235" s="43">
        <f t="shared" si="13"/>
        <v>337</v>
      </c>
      <c r="R235" s="16">
        <v>37308</v>
      </c>
      <c r="S235" s="59">
        <v>37308</v>
      </c>
      <c r="T235" s="1"/>
      <c r="AA235" s="1"/>
      <c r="AB235" s="69">
        <f t="shared" si="14"/>
        <v>-0.010712018806639412</v>
      </c>
      <c r="AC235" s="69">
        <f t="shared" si="14"/>
        <v>-0.033414621783427245</v>
      </c>
    </row>
    <row r="236" spans="1:29" ht="12.75">
      <c r="A236" s="8">
        <f t="shared" si="15"/>
        <v>229</v>
      </c>
      <c r="C236" s="59">
        <v>37308</v>
      </c>
      <c r="D236" s="44">
        <v>1763.82</v>
      </c>
      <c r="E236" s="44">
        <v>1769.37</v>
      </c>
      <c r="F236" s="44">
        <v>1716.24</v>
      </c>
      <c r="G236" s="44">
        <v>1716.24</v>
      </c>
      <c r="H236" s="45">
        <v>1833750016</v>
      </c>
      <c r="I236" s="61">
        <v>1716.24</v>
      </c>
      <c r="J236" s="16"/>
      <c r="L236" s="96">
        <v>9968.15</v>
      </c>
      <c r="M236" s="61">
        <v>1724.54</v>
      </c>
      <c r="N236" s="64">
        <f t="shared" si="12"/>
        <v>0.05071677031727617</v>
      </c>
      <c r="O236" s="64">
        <f t="shared" si="12"/>
        <v>-0.05774684056102242</v>
      </c>
      <c r="P236" s="43">
        <f t="shared" si="13"/>
        <v>187</v>
      </c>
      <c r="Q236" s="43">
        <f t="shared" si="13"/>
        <v>330</v>
      </c>
      <c r="R236" s="16">
        <v>37309</v>
      </c>
      <c r="S236" s="59">
        <v>37309</v>
      </c>
      <c r="T236" s="1"/>
      <c r="AA236" s="1"/>
      <c r="AB236" s="69">
        <f t="shared" si="14"/>
        <v>0.013571361752492184</v>
      </c>
      <c r="AC236" s="69">
        <f t="shared" si="14"/>
        <v>0.004836153451731606</v>
      </c>
    </row>
    <row r="237" spans="1:29" ht="12.75">
      <c r="A237" s="8">
        <f t="shared" si="15"/>
        <v>230</v>
      </c>
      <c r="C237" s="59">
        <v>37309</v>
      </c>
      <c r="D237" s="44">
        <v>1718.7</v>
      </c>
      <c r="E237" s="44">
        <v>1736.48</v>
      </c>
      <c r="F237" s="44">
        <v>1696.55</v>
      </c>
      <c r="G237" s="44">
        <v>1724.54</v>
      </c>
      <c r="H237" s="45">
        <v>1839340032</v>
      </c>
      <c r="I237" s="61">
        <v>1724.54</v>
      </c>
      <c r="J237" s="16"/>
      <c r="L237" s="96">
        <v>10145.71</v>
      </c>
      <c r="M237" s="61">
        <v>1769.88</v>
      </c>
      <c r="N237" s="64">
        <f t="shared" si="12"/>
        <v>0.0694329081901548</v>
      </c>
      <c r="O237" s="64">
        <f t="shared" si="12"/>
        <v>-0.0329739978035547</v>
      </c>
      <c r="P237" s="43">
        <f t="shared" si="13"/>
        <v>141</v>
      </c>
      <c r="Q237" s="43">
        <f t="shared" si="13"/>
        <v>294</v>
      </c>
      <c r="R237" s="16">
        <v>37312</v>
      </c>
      <c r="S237" s="59">
        <v>37312</v>
      </c>
      <c r="T237" s="1"/>
      <c r="AA237" s="1"/>
      <c r="AB237" s="69">
        <f t="shared" si="14"/>
        <v>0.017812733556376914</v>
      </c>
      <c r="AC237" s="69">
        <f t="shared" si="14"/>
        <v>0.026291068922727368</v>
      </c>
    </row>
    <row r="238" spans="1:29" ht="12.75">
      <c r="A238" s="8">
        <f t="shared" si="15"/>
        <v>231</v>
      </c>
      <c r="C238" s="59">
        <v>37312</v>
      </c>
      <c r="D238" s="44">
        <v>1731.43</v>
      </c>
      <c r="E238" s="44">
        <v>1776.61</v>
      </c>
      <c r="F238" s="44">
        <v>1730.91</v>
      </c>
      <c r="G238" s="44">
        <v>1769.88</v>
      </c>
      <c r="H238" s="45">
        <v>1666850048</v>
      </c>
      <c r="I238" s="61">
        <v>1769.88</v>
      </c>
      <c r="J238" s="16"/>
      <c r="L238" s="96">
        <v>10115.26</v>
      </c>
      <c r="M238" s="61">
        <v>1766.86</v>
      </c>
      <c r="N238" s="64">
        <f t="shared" si="12"/>
        <v>0.06622325287235165</v>
      </c>
      <c r="O238" s="64">
        <f t="shared" si="12"/>
        <v>-0.03462406364227455</v>
      </c>
      <c r="P238" s="43">
        <f t="shared" si="13"/>
        <v>148</v>
      </c>
      <c r="Q238" s="43">
        <f t="shared" si="13"/>
        <v>297</v>
      </c>
      <c r="R238" s="16">
        <v>37313</v>
      </c>
      <c r="S238" s="59">
        <v>37313</v>
      </c>
      <c r="T238" s="1"/>
      <c r="AA238" s="1"/>
      <c r="AB238" s="69">
        <f t="shared" si="14"/>
        <v>-0.0030012685164467756</v>
      </c>
      <c r="AC238" s="69">
        <f t="shared" si="14"/>
        <v>-0.0017063303726807533</v>
      </c>
    </row>
    <row r="239" spans="1:29" ht="12.75">
      <c r="A239" s="8">
        <f t="shared" si="15"/>
        <v>232</v>
      </c>
      <c r="C239" s="59">
        <v>37313</v>
      </c>
      <c r="D239" s="44">
        <v>1777.54</v>
      </c>
      <c r="E239" s="44">
        <v>1788.75</v>
      </c>
      <c r="F239" s="44">
        <v>1750.36</v>
      </c>
      <c r="G239" s="44">
        <v>1766.86</v>
      </c>
      <c r="H239" s="45">
        <v>1670530048</v>
      </c>
      <c r="I239" s="61">
        <v>1766.86</v>
      </c>
      <c r="J239" s="16"/>
      <c r="L239" s="96">
        <v>10127.58</v>
      </c>
      <c r="M239" s="61">
        <v>1751.88</v>
      </c>
      <c r="N239" s="64">
        <f t="shared" si="12"/>
        <v>0.06752187203541693</v>
      </c>
      <c r="O239" s="64">
        <f t="shared" si="12"/>
        <v>-0.042808827305857666</v>
      </c>
      <c r="P239" s="43">
        <f t="shared" si="13"/>
        <v>146</v>
      </c>
      <c r="Q239" s="43">
        <f t="shared" si="13"/>
        <v>308</v>
      </c>
      <c r="R239" s="16">
        <v>37314</v>
      </c>
      <c r="S239" s="59">
        <v>37314</v>
      </c>
      <c r="T239" s="1"/>
      <c r="AA239" s="1"/>
      <c r="AB239" s="69">
        <f t="shared" si="14"/>
        <v>0.001217961772608911</v>
      </c>
      <c r="AC239" s="69">
        <f t="shared" si="14"/>
        <v>-0.008478317467145002</v>
      </c>
    </row>
    <row r="240" spans="1:29" ht="12.75">
      <c r="A240" s="8">
        <f t="shared" si="15"/>
        <v>233</v>
      </c>
      <c r="C240" s="59">
        <v>37314</v>
      </c>
      <c r="D240" s="44">
        <v>1783.29</v>
      </c>
      <c r="E240" s="44">
        <v>1793.73</v>
      </c>
      <c r="F240" s="44">
        <v>1741.48</v>
      </c>
      <c r="G240" s="44">
        <v>1751.88</v>
      </c>
      <c r="H240" s="45">
        <v>1823440000</v>
      </c>
      <c r="I240" s="61">
        <v>1751.88</v>
      </c>
      <c r="J240" s="16"/>
      <c r="L240" s="96">
        <v>10106.13</v>
      </c>
      <c r="M240" s="61">
        <v>1731.49</v>
      </c>
      <c r="N240" s="64">
        <f t="shared" si="12"/>
        <v>0.06526088331400848</v>
      </c>
      <c r="O240" s="64">
        <f t="shared" si="12"/>
        <v>-0.05394950361429984</v>
      </c>
      <c r="P240" s="43">
        <f t="shared" si="13"/>
        <v>151</v>
      </c>
      <c r="Q240" s="43">
        <f t="shared" si="13"/>
        <v>323</v>
      </c>
      <c r="R240" s="16">
        <v>37315</v>
      </c>
      <c r="S240" s="59">
        <v>37315</v>
      </c>
      <c r="T240" s="1"/>
      <c r="AA240" s="1"/>
      <c r="AB240" s="69">
        <f t="shared" si="14"/>
        <v>-0.00211797882613618</v>
      </c>
      <c r="AC240" s="69">
        <f t="shared" si="14"/>
        <v>-0.011638925040527992</v>
      </c>
    </row>
    <row r="241" spans="1:29" ht="12.75">
      <c r="A241" s="8">
        <f t="shared" si="15"/>
        <v>234</v>
      </c>
      <c r="C241" s="59">
        <v>37315</v>
      </c>
      <c r="D241" s="44">
        <v>1759.33</v>
      </c>
      <c r="E241" s="44">
        <v>1773.2</v>
      </c>
      <c r="F241" s="44">
        <v>1728.65</v>
      </c>
      <c r="G241" s="44">
        <v>1731.49</v>
      </c>
      <c r="H241" s="45">
        <v>1935629952</v>
      </c>
      <c r="I241" s="61">
        <v>1731.49</v>
      </c>
      <c r="J241" s="16"/>
      <c r="L241" s="96">
        <v>10368.86</v>
      </c>
      <c r="M241" s="61">
        <v>1802.74</v>
      </c>
      <c r="N241" s="64">
        <f t="shared" si="12"/>
        <v>0.09295456941077274</v>
      </c>
      <c r="O241" s="64">
        <f t="shared" si="12"/>
        <v>-0.01501997016768386</v>
      </c>
      <c r="P241" s="43">
        <f t="shared" si="13"/>
        <v>98</v>
      </c>
      <c r="Q241" s="43">
        <f t="shared" si="13"/>
        <v>273</v>
      </c>
      <c r="R241" s="16">
        <v>37316</v>
      </c>
      <c r="S241" s="59">
        <v>37316</v>
      </c>
      <c r="T241" s="1"/>
      <c r="AA241" s="1"/>
      <c r="AB241" s="69">
        <f t="shared" si="14"/>
        <v>0.025997092853545567</v>
      </c>
      <c r="AC241" s="69">
        <f t="shared" si="14"/>
        <v>0.04114953017343437</v>
      </c>
    </row>
    <row r="242" spans="1:29" ht="12.75">
      <c r="A242" s="8">
        <f t="shared" si="15"/>
        <v>235</v>
      </c>
      <c r="C242" s="59">
        <v>37316</v>
      </c>
      <c r="D242" s="44">
        <v>1745.49</v>
      </c>
      <c r="E242" s="44">
        <v>1802.89</v>
      </c>
      <c r="F242" s="44">
        <v>1742.08</v>
      </c>
      <c r="G242" s="44">
        <v>1802.74</v>
      </c>
      <c r="H242" s="45">
        <v>1902520064</v>
      </c>
      <c r="I242" s="61">
        <v>1802.74</v>
      </c>
      <c r="J242" s="16"/>
      <c r="L242" s="96">
        <v>10586.82</v>
      </c>
      <c r="M242" s="61">
        <v>1859.32</v>
      </c>
      <c r="N242" s="64">
        <f t="shared" si="12"/>
        <v>0.11592916622746907</v>
      </c>
      <c r="O242" s="64">
        <f t="shared" si="12"/>
        <v>0.015894177234555107</v>
      </c>
      <c r="P242" s="43">
        <f t="shared" si="13"/>
        <v>52</v>
      </c>
      <c r="Q242" s="43">
        <f t="shared" si="13"/>
        <v>226</v>
      </c>
      <c r="R242" s="16">
        <v>37319</v>
      </c>
      <c r="S242" s="59">
        <v>37319</v>
      </c>
      <c r="T242" s="1"/>
      <c r="AA242" s="1"/>
      <c r="AB242" s="69">
        <f t="shared" si="14"/>
        <v>0.021020632933610672</v>
      </c>
      <c r="AC242" s="69">
        <f t="shared" si="14"/>
        <v>0.03138555754018868</v>
      </c>
    </row>
    <row r="243" spans="1:29" ht="12.75">
      <c r="A243" s="8">
        <f t="shared" si="15"/>
        <v>236</v>
      </c>
      <c r="C243" s="59">
        <v>37319</v>
      </c>
      <c r="D243" s="44">
        <v>1799.68</v>
      </c>
      <c r="E243" s="44">
        <v>1859.72</v>
      </c>
      <c r="F243" s="44">
        <v>1789.72</v>
      </c>
      <c r="G243" s="44">
        <v>1859.32</v>
      </c>
      <c r="H243" s="45">
        <v>2297629952</v>
      </c>
      <c r="I243" s="61">
        <v>1859.32</v>
      </c>
      <c r="J243" s="16"/>
      <c r="L243" s="96">
        <v>10433.41</v>
      </c>
      <c r="M243" s="61">
        <v>1866.29</v>
      </c>
      <c r="N243" s="64">
        <f t="shared" si="12"/>
        <v>0.09975861705491718</v>
      </c>
      <c r="O243" s="64">
        <f t="shared" si="12"/>
        <v>0.019702441769613666</v>
      </c>
      <c r="P243" s="43">
        <f t="shared" si="13"/>
        <v>82</v>
      </c>
      <c r="Q243" s="43">
        <f t="shared" si="13"/>
        <v>220</v>
      </c>
      <c r="R243" s="16">
        <v>37320</v>
      </c>
      <c r="S243" s="59">
        <v>37320</v>
      </c>
      <c r="T243" s="1"/>
      <c r="AA243" s="1"/>
      <c r="AB243" s="69">
        <f t="shared" si="14"/>
        <v>-0.014490659140327322</v>
      </c>
      <c r="AC243" s="69">
        <f t="shared" si="14"/>
        <v>0.003748682313964302</v>
      </c>
    </row>
    <row r="244" spans="1:29" ht="12.75">
      <c r="A244" s="8">
        <f t="shared" si="15"/>
        <v>237</v>
      </c>
      <c r="C244" s="59">
        <v>37320</v>
      </c>
      <c r="D244" s="44">
        <v>1854.71</v>
      </c>
      <c r="E244" s="44">
        <v>1886.15</v>
      </c>
      <c r="F244" s="44">
        <v>1849.75</v>
      </c>
      <c r="G244" s="44">
        <v>1866.29</v>
      </c>
      <c r="H244" s="45">
        <v>2074649984</v>
      </c>
      <c r="I244" s="61">
        <v>1866.29</v>
      </c>
      <c r="J244" s="16"/>
      <c r="L244" s="96">
        <v>10574.29</v>
      </c>
      <c r="M244" s="61">
        <v>1890.4</v>
      </c>
      <c r="N244" s="64">
        <f t="shared" si="12"/>
        <v>0.11460841151048817</v>
      </c>
      <c r="O244" s="64">
        <f t="shared" si="12"/>
        <v>0.032875649508531835</v>
      </c>
      <c r="P244" s="43">
        <f t="shared" si="13"/>
        <v>56</v>
      </c>
      <c r="Q244" s="43">
        <f t="shared" si="13"/>
        <v>197</v>
      </c>
      <c r="R244" s="16">
        <v>37321</v>
      </c>
      <c r="S244" s="59">
        <v>37321</v>
      </c>
      <c r="T244" s="1"/>
      <c r="AA244" s="1"/>
      <c r="AB244" s="69">
        <f t="shared" si="14"/>
        <v>0.01350277617768314</v>
      </c>
      <c r="AC244" s="69">
        <f t="shared" si="14"/>
        <v>0.012918678233286407</v>
      </c>
    </row>
    <row r="245" spans="1:29" ht="12.75">
      <c r="A245" s="8">
        <f t="shared" si="15"/>
        <v>238</v>
      </c>
      <c r="C245" s="59">
        <v>37321</v>
      </c>
      <c r="D245" s="44">
        <v>1859.28</v>
      </c>
      <c r="E245" s="44">
        <v>1891.83</v>
      </c>
      <c r="F245" s="44">
        <v>1841.31</v>
      </c>
      <c r="G245" s="44">
        <v>1890.4</v>
      </c>
      <c r="H245" s="45">
        <v>1907079936</v>
      </c>
      <c r="I245" s="61">
        <v>1890.4</v>
      </c>
      <c r="J245" s="3"/>
      <c r="L245" s="96">
        <v>10525.37</v>
      </c>
      <c r="M245" s="61">
        <v>1881.63</v>
      </c>
      <c r="N245" s="64">
        <f t="shared" si="12"/>
        <v>0.10945188152208285</v>
      </c>
      <c r="O245" s="64">
        <f t="shared" si="12"/>
        <v>0.028083902023243068</v>
      </c>
      <c r="P245" s="43">
        <f t="shared" si="13"/>
        <v>64</v>
      </c>
      <c r="Q245" s="43">
        <f t="shared" si="13"/>
        <v>207</v>
      </c>
      <c r="R245" s="16">
        <v>37322</v>
      </c>
      <c r="S245" s="59">
        <v>37322</v>
      </c>
      <c r="T245" s="1"/>
      <c r="AA245" s="1"/>
      <c r="AB245" s="69">
        <f t="shared" si="14"/>
        <v>-0.004626315336538012</v>
      </c>
      <c r="AC245" s="69">
        <f t="shared" si="14"/>
        <v>-0.004639229792636423</v>
      </c>
    </row>
    <row r="246" spans="1:29" ht="12.75">
      <c r="A246" s="8">
        <f t="shared" si="15"/>
        <v>239</v>
      </c>
      <c r="C246" s="59">
        <v>37322</v>
      </c>
      <c r="D246" s="44">
        <v>1903.24</v>
      </c>
      <c r="E246" s="44">
        <v>1910.7</v>
      </c>
      <c r="F246" s="44">
        <v>1865.06</v>
      </c>
      <c r="G246" s="44">
        <v>1881.63</v>
      </c>
      <c r="H246" s="45">
        <v>1898189952</v>
      </c>
      <c r="I246" s="61">
        <v>1881.63</v>
      </c>
      <c r="J246" s="3"/>
      <c r="L246" s="96">
        <v>10572.49</v>
      </c>
      <c r="M246" s="61">
        <v>1929.67</v>
      </c>
      <c r="N246" s="64">
        <f t="shared" si="12"/>
        <v>0.1144186781912091</v>
      </c>
      <c r="O246" s="64">
        <f t="shared" si="12"/>
        <v>0.05433196920605621</v>
      </c>
      <c r="P246" s="43">
        <f t="shared" si="13"/>
        <v>57</v>
      </c>
      <c r="Q246" s="43">
        <f t="shared" si="13"/>
        <v>158</v>
      </c>
      <c r="R246" s="16">
        <v>37323</v>
      </c>
      <c r="S246" s="59">
        <v>37323</v>
      </c>
      <c r="T246" s="1"/>
      <c r="AA246" s="1"/>
      <c r="AB246" s="69">
        <f t="shared" si="14"/>
        <v>0.004476802240681144</v>
      </c>
      <c r="AC246" s="69">
        <f t="shared" si="14"/>
        <v>0.025531055521011092</v>
      </c>
    </row>
    <row r="247" spans="1:29" ht="12.75">
      <c r="A247" s="8">
        <f t="shared" si="15"/>
        <v>240</v>
      </c>
      <c r="C247" s="59">
        <v>37323</v>
      </c>
      <c r="D247" s="44">
        <v>1908.09</v>
      </c>
      <c r="E247" s="44">
        <v>1935.09</v>
      </c>
      <c r="F247" s="44">
        <v>1908.09</v>
      </c>
      <c r="G247" s="44">
        <v>1929.67</v>
      </c>
      <c r="H247" s="45">
        <v>2059420032</v>
      </c>
      <c r="I247" s="61">
        <v>1929.67</v>
      </c>
      <c r="J247" s="3"/>
      <c r="L247" s="96">
        <v>10611.24</v>
      </c>
      <c r="M247" s="61">
        <v>1929.49</v>
      </c>
      <c r="N247" s="64">
        <f t="shared" si="12"/>
        <v>0.11850321492568772</v>
      </c>
      <c r="O247" s="64">
        <f t="shared" si="12"/>
        <v>0.05423362091103301</v>
      </c>
      <c r="P247" s="43">
        <f t="shared" si="13"/>
        <v>45</v>
      </c>
      <c r="Q247" s="43">
        <f t="shared" si="13"/>
        <v>159</v>
      </c>
      <c r="R247" s="16">
        <v>37326</v>
      </c>
      <c r="S247" s="59">
        <v>37326</v>
      </c>
      <c r="T247" s="1"/>
      <c r="AA247" s="1"/>
      <c r="AB247" s="69">
        <f t="shared" si="14"/>
        <v>0.0036651725374059474</v>
      </c>
      <c r="AC247" s="69">
        <f t="shared" si="14"/>
        <v>-9.328019816867705E-05</v>
      </c>
    </row>
    <row r="248" spans="1:29" ht="12.75">
      <c r="A248" s="8">
        <f t="shared" si="15"/>
        <v>241</v>
      </c>
      <c r="C248" s="59">
        <v>37326</v>
      </c>
      <c r="D248" s="44">
        <v>1919.73</v>
      </c>
      <c r="E248" s="44">
        <v>1946.23</v>
      </c>
      <c r="F248" s="44">
        <v>1905.93</v>
      </c>
      <c r="G248" s="44">
        <v>1929.49</v>
      </c>
      <c r="H248" s="45">
        <v>1763949952</v>
      </c>
      <c r="I248" s="61">
        <v>1929.49</v>
      </c>
      <c r="J248" s="3"/>
      <c r="L248" s="96">
        <v>10632.35</v>
      </c>
      <c r="M248" s="61">
        <v>1897.12</v>
      </c>
      <c r="N248" s="64">
        <f t="shared" si="12"/>
        <v>0.12072836513123231</v>
      </c>
      <c r="O248" s="64">
        <f t="shared" si="12"/>
        <v>0.03654731918939147</v>
      </c>
      <c r="P248" s="43">
        <f t="shared" si="13"/>
        <v>41</v>
      </c>
      <c r="Q248" s="43">
        <f t="shared" si="13"/>
        <v>191</v>
      </c>
      <c r="R248" s="16">
        <v>37327</v>
      </c>
      <c r="S248" s="59">
        <v>37327</v>
      </c>
      <c r="T248" s="1"/>
      <c r="AA248" s="1"/>
      <c r="AB248" s="69">
        <f t="shared" si="14"/>
        <v>0.001989399919330781</v>
      </c>
      <c r="AC248" s="69">
        <f t="shared" si="14"/>
        <v>-0.016776453881595765</v>
      </c>
    </row>
    <row r="249" spans="1:29" ht="12.75">
      <c r="A249" s="8">
        <f t="shared" si="15"/>
        <v>242</v>
      </c>
      <c r="C249" s="59">
        <v>37327</v>
      </c>
      <c r="D249" s="44">
        <v>1888.68</v>
      </c>
      <c r="E249" s="44">
        <v>1899.01</v>
      </c>
      <c r="F249" s="44">
        <v>1879.42</v>
      </c>
      <c r="G249" s="44">
        <v>1897.12</v>
      </c>
      <c r="H249" s="45">
        <v>1750150016</v>
      </c>
      <c r="I249" s="61">
        <v>1897.12</v>
      </c>
      <c r="J249" s="3"/>
      <c r="L249" s="96">
        <v>10501.85</v>
      </c>
      <c r="M249" s="61">
        <v>1862.03</v>
      </c>
      <c r="N249" s="64">
        <f t="shared" si="12"/>
        <v>0.10697269948350385</v>
      </c>
      <c r="O249" s="64">
        <f t="shared" si="12"/>
        <v>0.017374865454068633</v>
      </c>
      <c r="P249" s="43">
        <f t="shared" si="13"/>
        <v>71</v>
      </c>
      <c r="Q249" s="43">
        <f t="shared" si="13"/>
        <v>224</v>
      </c>
      <c r="R249" s="16">
        <v>37328</v>
      </c>
      <c r="S249" s="59">
        <v>37328</v>
      </c>
      <c r="T249" s="1"/>
      <c r="AA249" s="1"/>
      <c r="AB249" s="69">
        <f t="shared" si="14"/>
        <v>-0.012273862316421136</v>
      </c>
      <c r="AC249" s="69">
        <f t="shared" si="14"/>
        <v>-0.018496457788648057</v>
      </c>
    </row>
    <row r="250" spans="1:29" ht="12.75">
      <c r="A250" s="8">
        <f t="shared" si="15"/>
        <v>243</v>
      </c>
      <c r="C250" s="59">
        <v>37328</v>
      </c>
      <c r="D250" s="44">
        <v>1879.97</v>
      </c>
      <c r="E250" s="44">
        <v>1886.27</v>
      </c>
      <c r="F250" s="44">
        <v>1858.45</v>
      </c>
      <c r="G250" s="44">
        <v>1862.03</v>
      </c>
      <c r="H250" s="45">
        <v>1664240000</v>
      </c>
      <c r="I250" s="61">
        <v>1862.03</v>
      </c>
      <c r="J250" s="3"/>
      <c r="L250" s="96">
        <v>10517.14</v>
      </c>
      <c r="M250" s="61">
        <v>1854.14</v>
      </c>
      <c r="N250" s="64">
        <f t="shared" si="12"/>
        <v>0.10858437862337933</v>
      </c>
      <c r="O250" s="64">
        <f t="shared" si="12"/>
        <v>0.013063931855559208</v>
      </c>
      <c r="P250" s="43">
        <f t="shared" si="13"/>
        <v>66</v>
      </c>
      <c r="Q250" s="43">
        <f t="shared" si="13"/>
        <v>231</v>
      </c>
      <c r="R250" s="16">
        <v>37329</v>
      </c>
      <c r="S250" s="59">
        <v>37329</v>
      </c>
      <c r="T250" s="1"/>
      <c r="AA250" s="1"/>
      <c r="AB250" s="69">
        <f t="shared" si="14"/>
        <v>0.0014559339544937266</v>
      </c>
      <c r="AC250" s="69">
        <f t="shared" si="14"/>
        <v>-0.004237310891875956</v>
      </c>
    </row>
    <row r="251" spans="1:29" ht="12.75">
      <c r="A251" s="8">
        <f t="shared" si="15"/>
        <v>244</v>
      </c>
      <c r="C251" s="59">
        <v>37329</v>
      </c>
      <c r="D251" s="44">
        <v>1863.1</v>
      </c>
      <c r="E251" s="44">
        <v>1873.01</v>
      </c>
      <c r="F251" s="44">
        <v>1851.38</v>
      </c>
      <c r="G251" s="44">
        <v>1854.14</v>
      </c>
      <c r="H251" s="45">
        <v>1492130048</v>
      </c>
      <c r="I251" s="61">
        <v>1854.14</v>
      </c>
      <c r="J251" s="3"/>
      <c r="L251" s="96">
        <v>10607.23</v>
      </c>
      <c r="M251" s="61">
        <v>1868.3</v>
      </c>
      <c r="N251" s="64">
        <f t="shared" si="12"/>
        <v>0.11808053125329399</v>
      </c>
      <c r="O251" s="64">
        <f t="shared" si="12"/>
        <v>0.020800664397370827</v>
      </c>
      <c r="P251" s="43">
        <f t="shared" si="13"/>
        <v>47</v>
      </c>
      <c r="Q251" s="43">
        <f t="shared" si="13"/>
        <v>218</v>
      </c>
      <c r="R251" s="16">
        <v>37330</v>
      </c>
      <c r="S251" s="59">
        <v>37330</v>
      </c>
      <c r="T251" s="1"/>
      <c r="AA251" s="1"/>
      <c r="AB251" s="69">
        <f t="shared" si="14"/>
        <v>0.008566016997016312</v>
      </c>
      <c r="AC251" s="69">
        <f t="shared" si="14"/>
        <v>0.007636963767568616</v>
      </c>
    </row>
    <row r="252" spans="1:29" ht="12.75">
      <c r="A252" s="8">
        <f t="shared" si="15"/>
        <v>245</v>
      </c>
      <c r="C252" s="59">
        <v>37330</v>
      </c>
      <c r="D252" s="44">
        <v>1854.34</v>
      </c>
      <c r="E252" s="44">
        <v>1871.39</v>
      </c>
      <c r="F252" s="44">
        <v>1845.93</v>
      </c>
      <c r="G252" s="44">
        <v>1868.3</v>
      </c>
      <c r="H252" s="45">
        <v>1698800000</v>
      </c>
      <c r="I252" s="61">
        <v>1868.3</v>
      </c>
      <c r="J252" s="3"/>
      <c r="L252" s="96">
        <v>10577.75</v>
      </c>
      <c r="M252" s="61">
        <v>1877.06</v>
      </c>
      <c r="N252" s="64">
        <f t="shared" si="12"/>
        <v>0.1149731211131022</v>
      </c>
      <c r="O252" s="64">
        <f t="shared" si="12"/>
        <v>0.0255869480884916</v>
      </c>
      <c r="P252" s="43">
        <f t="shared" si="13"/>
        <v>54</v>
      </c>
      <c r="Q252" s="43">
        <f t="shared" si="13"/>
        <v>212</v>
      </c>
      <c r="R252" s="16">
        <v>37333</v>
      </c>
      <c r="S252" s="59">
        <v>37333</v>
      </c>
      <c r="T252" s="1"/>
      <c r="AA252" s="1"/>
      <c r="AB252" s="69">
        <f t="shared" si="14"/>
        <v>-0.0027792364264751512</v>
      </c>
      <c r="AC252" s="69">
        <f t="shared" si="14"/>
        <v>0.004688754482684798</v>
      </c>
    </row>
    <row r="253" spans="1:29" ht="12.75">
      <c r="A253" s="8">
        <f t="shared" si="15"/>
        <v>246</v>
      </c>
      <c r="C253" s="59">
        <v>37333</v>
      </c>
      <c r="D253" s="44">
        <v>1882.73</v>
      </c>
      <c r="E253" s="44">
        <v>1893.26</v>
      </c>
      <c r="F253" s="44">
        <v>1861.11</v>
      </c>
      <c r="G253" s="44">
        <v>1877.06</v>
      </c>
      <c r="H253" s="45">
        <v>1547190016</v>
      </c>
      <c r="I253" s="61">
        <v>1877.06</v>
      </c>
      <c r="J253" s="3"/>
      <c r="L253" s="96">
        <v>10635.25</v>
      </c>
      <c r="M253" s="61">
        <v>1880.87</v>
      </c>
      <c r="N253" s="64">
        <f t="shared" si="12"/>
        <v>0.12103404659007055</v>
      </c>
      <c r="O253" s="64">
        <f t="shared" si="12"/>
        <v>0.02766865366647897</v>
      </c>
      <c r="P253" s="43">
        <f t="shared" si="13"/>
        <v>40</v>
      </c>
      <c r="Q253" s="43">
        <f t="shared" si="13"/>
        <v>209</v>
      </c>
      <c r="R253" s="16">
        <v>37334</v>
      </c>
      <c r="S253" s="59">
        <v>37334</v>
      </c>
      <c r="T253" s="1"/>
      <c r="AA253" s="1"/>
      <c r="AB253" s="69">
        <f t="shared" si="14"/>
        <v>0.005435938644796856</v>
      </c>
      <c r="AC253" s="69">
        <f t="shared" si="14"/>
        <v>0.002029769959404515</v>
      </c>
    </row>
    <row r="254" spans="1:29" ht="12.75">
      <c r="A254" s="8">
        <f t="shared" si="15"/>
        <v>247</v>
      </c>
      <c r="C254" s="59">
        <v>37334</v>
      </c>
      <c r="D254" s="44">
        <v>1881.13</v>
      </c>
      <c r="E254" s="44">
        <v>1891.51</v>
      </c>
      <c r="F254" s="44">
        <v>1873.17</v>
      </c>
      <c r="G254" s="44">
        <v>1880.87</v>
      </c>
      <c r="H254" s="45">
        <v>1521619968</v>
      </c>
      <c r="I254" s="61">
        <v>1880.87</v>
      </c>
      <c r="J254" s="3"/>
      <c r="L254" s="96">
        <v>10501.57</v>
      </c>
      <c r="M254" s="61">
        <v>1832.87</v>
      </c>
      <c r="N254" s="64">
        <f t="shared" si="12"/>
        <v>0.10694318541161585</v>
      </c>
      <c r="O254" s="64">
        <f t="shared" si="12"/>
        <v>0.001442441660337801</v>
      </c>
      <c r="P254" s="43">
        <f t="shared" si="13"/>
        <v>72</v>
      </c>
      <c r="Q254" s="43">
        <f t="shared" si="13"/>
        <v>252</v>
      </c>
      <c r="R254" s="16">
        <v>37335</v>
      </c>
      <c r="S254" s="59">
        <v>37335</v>
      </c>
      <c r="T254" s="1"/>
      <c r="AA254" s="1"/>
      <c r="AB254" s="69">
        <f t="shared" si="14"/>
        <v>-0.012569521167814623</v>
      </c>
      <c r="AC254" s="69">
        <f t="shared" si="14"/>
        <v>-0.025520105057765807</v>
      </c>
    </row>
    <row r="255" spans="1:29" ht="12.75">
      <c r="A255" s="8">
        <f t="shared" si="15"/>
        <v>248</v>
      </c>
      <c r="C255" s="59">
        <v>37335</v>
      </c>
      <c r="D255" s="44">
        <v>1860.28</v>
      </c>
      <c r="E255" s="44">
        <v>1861.79</v>
      </c>
      <c r="F255" s="44">
        <v>1832.87</v>
      </c>
      <c r="G255" s="44">
        <v>1832.87</v>
      </c>
      <c r="H255" s="45">
        <v>1554640000</v>
      </c>
      <c r="I255" s="61">
        <v>1832.87</v>
      </c>
      <c r="J255" s="3"/>
      <c r="L255" s="96">
        <v>10479.84</v>
      </c>
      <c r="M255" s="61">
        <v>1868.83</v>
      </c>
      <c r="N255" s="64">
        <f t="shared" si="12"/>
        <v>0.10465268261831984</v>
      </c>
      <c r="O255" s="64">
        <f t="shared" si="12"/>
        <v>0.021090245488271986</v>
      </c>
      <c r="P255" s="43">
        <f t="shared" si="13"/>
        <v>74</v>
      </c>
      <c r="Q255" s="43">
        <f t="shared" si="13"/>
        <v>217</v>
      </c>
      <c r="R255" s="16">
        <v>37336</v>
      </c>
      <c r="S255" s="59">
        <v>37336</v>
      </c>
      <c r="T255" s="1"/>
      <c r="AA255" s="1"/>
      <c r="AB255" s="69">
        <f t="shared" si="14"/>
        <v>-0.002069214412702025</v>
      </c>
      <c r="AC255" s="69">
        <f t="shared" si="14"/>
        <v>0.019619503838242736</v>
      </c>
    </row>
    <row r="256" spans="1:29" ht="12.75">
      <c r="A256" s="8">
        <f t="shared" si="15"/>
        <v>249</v>
      </c>
      <c r="C256" s="59">
        <v>37336</v>
      </c>
      <c r="D256" s="44">
        <v>1835.21</v>
      </c>
      <c r="E256" s="44">
        <v>1870.16</v>
      </c>
      <c r="F256" s="44">
        <v>1825.99</v>
      </c>
      <c r="G256" s="44">
        <v>1868.83</v>
      </c>
      <c r="H256" s="45">
        <v>1601590016</v>
      </c>
      <c r="I256" s="61">
        <v>1868.83</v>
      </c>
      <c r="J256" s="3"/>
      <c r="L256" s="96">
        <v>10427.67</v>
      </c>
      <c r="M256" s="61">
        <v>1851.39</v>
      </c>
      <c r="N256" s="64">
        <f t="shared" si="12"/>
        <v>0.09915357858121632</v>
      </c>
      <c r="O256" s="64">
        <f t="shared" si="12"/>
        <v>0.011561388459373934</v>
      </c>
      <c r="P256" s="43">
        <f t="shared" si="13"/>
        <v>83</v>
      </c>
      <c r="Q256" s="43">
        <f t="shared" si="13"/>
        <v>235</v>
      </c>
      <c r="R256" s="16">
        <v>37337</v>
      </c>
      <c r="S256" s="59">
        <v>37337</v>
      </c>
      <c r="T256" s="1"/>
      <c r="AA256" s="1"/>
      <c r="AB256" s="69">
        <f t="shared" si="14"/>
        <v>-0.004978129437090639</v>
      </c>
      <c r="AC256" s="69">
        <f t="shared" si="14"/>
        <v>-0.009332041972785032</v>
      </c>
    </row>
    <row r="257" spans="1:29" ht="12.75">
      <c r="A257" s="8">
        <f t="shared" si="15"/>
        <v>250</v>
      </c>
      <c r="C257" s="59">
        <v>37337</v>
      </c>
      <c r="D257" s="44">
        <v>1865.18</v>
      </c>
      <c r="E257" s="44">
        <v>1873.32</v>
      </c>
      <c r="F257" s="44">
        <v>1848.15</v>
      </c>
      <c r="G257" s="44">
        <v>1851.39</v>
      </c>
      <c r="H257" s="45">
        <v>1504960000</v>
      </c>
      <c r="I257" s="61">
        <v>1851.39</v>
      </c>
      <c r="J257" s="3"/>
      <c r="L257" s="96">
        <v>10281.67</v>
      </c>
      <c r="M257" s="61">
        <v>1812.49</v>
      </c>
      <c r="N257" s="64">
        <f t="shared" si="12"/>
        <v>0.08376409823969633</v>
      </c>
      <c r="O257" s="64">
        <f t="shared" si="12"/>
        <v>-0.009692770853936383</v>
      </c>
      <c r="P257" s="43">
        <f t="shared" si="13"/>
        <v>111</v>
      </c>
      <c r="Q257" s="43">
        <f t="shared" si="13"/>
        <v>267</v>
      </c>
      <c r="R257" s="16">
        <v>37340</v>
      </c>
      <c r="S257" s="59">
        <v>37340</v>
      </c>
      <c r="T257" s="1"/>
      <c r="AA257" s="1"/>
      <c r="AB257" s="69">
        <f t="shared" si="14"/>
        <v>-0.014001210241597617</v>
      </c>
      <c r="AC257" s="69">
        <f t="shared" si="14"/>
        <v>-0.021011240203306802</v>
      </c>
    </row>
    <row r="258" spans="1:29" ht="12.75">
      <c r="A258" s="8">
        <f t="shared" si="15"/>
        <v>251</v>
      </c>
      <c r="C258" s="59">
        <v>37340</v>
      </c>
      <c r="D258" s="44">
        <v>1855.65</v>
      </c>
      <c r="E258" s="44">
        <v>1863.05</v>
      </c>
      <c r="F258" s="44">
        <v>1812.42</v>
      </c>
      <c r="G258" s="44">
        <v>1812.49</v>
      </c>
      <c r="H258" s="45">
        <v>1429309952</v>
      </c>
      <c r="I258" s="61">
        <v>1812.49</v>
      </c>
      <c r="J258" s="3"/>
      <c r="L258" s="96">
        <v>10353.36</v>
      </c>
      <c r="M258" s="61">
        <v>1824.17</v>
      </c>
      <c r="N258" s="64">
        <f t="shared" si="12"/>
        <v>0.0913207547169812</v>
      </c>
      <c r="O258" s="64">
        <f t="shared" si="12"/>
        <v>-0.0033110592657753513</v>
      </c>
      <c r="P258" s="43">
        <f t="shared" si="13"/>
        <v>100</v>
      </c>
      <c r="Q258" s="43">
        <f t="shared" si="13"/>
        <v>260</v>
      </c>
      <c r="R258" s="16">
        <v>37341</v>
      </c>
      <c r="S258" s="59">
        <v>37341</v>
      </c>
      <c r="T258" s="1"/>
      <c r="AA258" s="1"/>
      <c r="AB258" s="69">
        <f t="shared" si="14"/>
        <v>0.006972602699756081</v>
      </c>
      <c r="AC258" s="69">
        <f t="shared" si="14"/>
        <v>0.006444173485095073</v>
      </c>
    </row>
    <row r="259" spans="1:29" ht="12.75">
      <c r="A259" s="8">
        <f t="shared" si="15"/>
        <v>252</v>
      </c>
      <c r="C259" s="59">
        <v>37341</v>
      </c>
      <c r="D259" s="44">
        <v>1808.87</v>
      </c>
      <c r="E259" s="44">
        <v>1843.96</v>
      </c>
      <c r="F259" s="44">
        <v>1807.47</v>
      </c>
      <c r="G259" s="44">
        <v>1824.17</v>
      </c>
      <c r="H259" s="45">
        <v>1662169984</v>
      </c>
      <c r="I259" s="61">
        <v>1824.17</v>
      </c>
      <c r="J259" s="3"/>
      <c r="L259" s="96">
        <v>10426.91</v>
      </c>
      <c r="M259" s="61">
        <v>1826.75</v>
      </c>
      <c r="N259" s="64">
        <f t="shared" si="12"/>
        <v>0.09907346895752078</v>
      </c>
      <c r="O259" s="64">
        <f t="shared" si="12"/>
        <v>-0.001901400370445283</v>
      </c>
      <c r="P259" s="43">
        <f t="shared" si="13"/>
        <v>84</v>
      </c>
      <c r="Q259" s="43">
        <f t="shared" si="13"/>
        <v>258</v>
      </c>
      <c r="R259" s="16">
        <v>37342</v>
      </c>
      <c r="S259" s="59">
        <v>37342</v>
      </c>
      <c r="T259" s="1"/>
      <c r="AA259" s="1"/>
      <c r="AB259" s="69">
        <f t="shared" si="14"/>
        <v>0.0071039739755982545</v>
      </c>
      <c r="AC259" s="69">
        <f t="shared" si="14"/>
        <v>0.0014143418650673922</v>
      </c>
    </row>
    <row r="260" spans="1:29" ht="12.75">
      <c r="A260" s="8">
        <f t="shared" si="15"/>
        <v>253</v>
      </c>
      <c r="C260" s="59">
        <v>37342</v>
      </c>
      <c r="D260" s="44">
        <v>1817.22</v>
      </c>
      <c r="E260" s="44">
        <v>1832.01</v>
      </c>
      <c r="F260" s="44">
        <v>1811.64</v>
      </c>
      <c r="G260" s="44">
        <v>1826.75</v>
      </c>
      <c r="H260" s="45">
        <v>1624230016</v>
      </c>
      <c r="I260" s="61">
        <v>1826.75</v>
      </c>
      <c r="J260" s="3"/>
      <c r="L260" s="96">
        <v>10403.94</v>
      </c>
      <c r="M260" s="61">
        <v>1845.35</v>
      </c>
      <c r="N260" s="64">
        <f t="shared" si="12"/>
        <v>0.09665226098872148</v>
      </c>
      <c r="O260" s="64">
        <f t="shared" si="12"/>
        <v>0.008261256781934456</v>
      </c>
      <c r="P260" s="43">
        <f t="shared" si="13"/>
        <v>92</v>
      </c>
      <c r="Q260" s="43">
        <f t="shared" si="13"/>
        <v>239</v>
      </c>
      <c r="R260" s="16">
        <v>37343</v>
      </c>
      <c r="S260" s="59">
        <v>37343</v>
      </c>
      <c r="T260" s="1"/>
      <c r="AA260" s="1"/>
      <c r="AB260" s="69">
        <f t="shared" si="14"/>
        <v>-0.002202953703446142</v>
      </c>
      <c r="AC260" s="69">
        <f t="shared" si="14"/>
        <v>0.010182017243738795</v>
      </c>
    </row>
    <row r="261" spans="1:29" ht="12.75">
      <c r="A261" s="8">
        <f t="shared" si="15"/>
        <v>254</v>
      </c>
      <c r="C261" s="59">
        <v>37343</v>
      </c>
      <c r="D261" s="44">
        <v>1836.25</v>
      </c>
      <c r="E261" s="44">
        <v>1852.85</v>
      </c>
      <c r="F261" s="44">
        <v>1833.33</v>
      </c>
      <c r="G261" s="44">
        <v>1845.35</v>
      </c>
      <c r="H261" s="45">
        <v>1664899968</v>
      </c>
      <c r="I261" s="61">
        <v>1845.35</v>
      </c>
      <c r="J261" s="3"/>
      <c r="L261" s="96">
        <v>10362.7</v>
      </c>
      <c r="M261" s="61">
        <v>1862.62</v>
      </c>
      <c r="N261" s="64">
        <f t="shared" si="12"/>
        <v>0.09230525982923998</v>
      </c>
      <c r="O261" s="64">
        <f t="shared" si="12"/>
        <v>0.017697229309977303</v>
      </c>
      <c r="P261" s="43">
        <f t="shared" si="13"/>
        <v>99</v>
      </c>
      <c r="Q261" s="43">
        <f t="shared" si="13"/>
        <v>223</v>
      </c>
      <c r="R261" s="16">
        <v>37347</v>
      </c>
      <c r="S261" s="59">
        <v>37347</v>
      </c>
      <c r="T261" s="1"/>
      <c r="AA261" s="1"/>
      <c r="AB261" s="69">
        <f t="shared" si="14"/>
        <v>-0.003963882913588512</v>
      </c>
      <c r="AC261" s="69">
        <f t="shared" si="14"/>
        <v>0.009358658249112528</v>
      </c>
    </row>
    <row r="262" spans="1:29" ht="12.75">
      <c r="A262" s="8">
        <f t="shared" si="15"/>
        <v>255</v>
      </c>
      <c r="C262" s="59">
        <v>37347</v>
      </c>
      <c r="D262" s="44">
        <v>1834.59</v>
      </c>
      <c r="E262" s="44">
        <v>1865.37</v>
      </c>
      <c r="F262" s="44">
        <v>1817.25</v>
      </c>
      <c r="G262" s="44">
        <v>1862.62</v>
      </c>
      <c r="H262" s="45">
        <v>1554790016</v>
      </c>
      <c r="I262" s="61">
        <v>1862.62</v>
      </c>
      <c r="J262" s="3"/>
      <c r="L262" s="96">
        <v>10313.71</v>
      </c>
      <c r="M262" s="61">
        <v>1804.4</v>
      </c>
      <c r="N262" s="64">
        <f t="shared" si="12"/>
        <v>0.08714135132286271</v>
      </c>
      <c r="O262" s="64">
        <f t="shared" si="12"/>
        <v>-0.01411298033580477</v>
      </c>
      <c r="P262" s="43">
        <f t="shared" si="13"/>
        <v>104</v>
      </c>
      <c r="Q262" s="43">
        <f t="shared" si="13"/>
        <v>272</v>
      </c>
      <c r="R262" s="16">
        <v>37348</v>
      </c>
      <c r="S262" s="59">
        <v>37348</v>
      </c>
      <c r="T262" s="1"/>
      <c r="AA262" s="1"/>
      <c r="AB262" s="69">
        <f t="shared" si="14"/>
        <v>-0.004727532399857348</v>
      </c>
      <c r="AC262" s="69">
        <f t="shared" si="14"/>
        <v>-0.031257046525861365</v>
      </c>
    </row>
    <row r="263" spans="1:29" ht="12.75">
      <c r="A263" s="8">
        <f t="shared" si="15"/>
        <v>256</v>
      </c>
      <c r="C263" s="59">
        <v>37348</v>
      </c>
      <c r="D263" s="44">
        <v>1836.03</v>
      </c>
      <c r="E263" s="44">
        <v>1839.37</v>
      </c>
      <c r="F263" s="44">
        <v>1804.4</v>
      </c>
      <c r="G263" s="44">
        <v>1804.4</v>
      </c>
      <c r="H263" s="45">
        <v>1701240064</v>
      </c>
      <c r="I263" s="61">
        <v>1804.4</v>
      </c>
      <c r="J263" s="3"/>
      <c r="L263" s="96">
        <v>10198.29</v>
      </c>
      <c r="M263" s="61">
        <v>1784.35</v>
      </c>
      <c r="N263" s="64">
        <f t="shared" si="12"/>
        <v>0.07497522926109412</v>
      </c>
      <c r="O263" s="64">
        <f t="shared" si="12"/>
        <v>-0.025067887642536757</v>
      </c>
      <c r="P263" s="43">
        <f t="shared" si="13"/>
        <v>131</v>
      </c>
      <c r="Q263" s="43">
        <f t="shared" si="13"/>
        <v>284</v>
      </c>
      <c r="R263" s="16">
        <v>37349</v>
      </c>
      <c r="S263" s="59">
        <v>37349</v>
      </c>
      <c r="T263" s="1"/>
      <c r="AA263" s="1"/>
      <c r="AB263" s="69">
        <f t="shared" si="14"/>
        <v>-0.011190929355197943</v>
      </c>
      <c r="AC263" s="69">
        <f t="shared" si="14"/>
        <v>-0.01111172688982498</v>
      </c>
    </row>
    <row r="264" spans="1:29" ht="12.75">
      <c r="A264" s="8">
        <f t="shared" si="15"/>
        <v>257</v>
      </c>
      <c r="C264" s="59">
        <v>37349</v>
      </c>
      <c r="D264" s="44">
        <v>1809.59</v>
      </c>
      <c r="E264" s="44">
        <v>1813.36</v>
      </c>
      <c r="F264" s="44">
        <v>1770.61</v>
      </c>
      <c r="G264" s="44">
        <v>1784.35</v>
      </c>
      <c r="H264" s="45">
        <v>1704189952</v>
      </c>
      <c r="I264" s="61">
        <v>1784.35</v>
      </c>
      <c r="J264" s="3"/>
      <c r="L264" s="96">
        <v>10235.17</v>
      </c>
      <c r="M264" s="61">
        <v>1789.75</v>
      </c>
      <c r="N264" s="64">
        <f aca="true" t="shared" si="16" ref="N264:O327">L264/L$7-1</f>
        <v>0.07886265415832194</v>
      </c>
      <c r="O264" s="64">
        <f t="shared" si="16"/>
        <v>-0.0221174387918458</v>
      </c>
      <c r="P264" s="43">
        <f aca="true" t="shared" si="17" ref="P264:Q327">RANK(N264,N$7:N$1038)</f>
        <v>122</v>
      </c>
      <c r="Q264" s="43">
        <f t="shared" si="17"/>
        <v>280</v>
      </c>
      <c r="R264" s="16">
        <v>37350</v>
      </c>
      <c r="S264" s="59">
        <v>37350</v>
      </c>
      <c r="T264" s="1"/>
      <c r="AA264" s="1"/>
      <c r="AB264" s="69">
        <f t="shared" si="14"/>
        <v>0.003616292535317145</v>
      </c>
      <c r="AC264" s="69">
        <f t="shared" si="14"/>
        <v>0.0030263121024463047</v>
      </c>
    </row>
    <row r="265" spans="1:29" ht="12.75">
      <c r="A265" s="8">
        <f t="shared" si="15"/>
        <v>258</v>
      </c>
      <c r="C265" s="59">
        <v>37350</v>
      </c>
      <c r="D265" s="44">
        <v>1776.53</v>
      </c>
      <c r="E265" s="44">
        <v>1800.83</v>
      </c>
      <c r="F265" s="44">
        <v>1770.16</v>
      </c>
      <c r="G265" s="44">
        <v>1789.75</v>
      </c>
      <c r="H265" s="45">
        <v>1731670016</v>
      </c>
      <c r="I265" s="61">
        <v>1789.75</v>
      </c>
      <c r="J265" s="3"/>
      <c r="L265" s="96">
        <v>10271.64</v>
      </c>
      <c r="M265" s="61">
        <v>1770.03</v>
      </c>
      <c r="N265" s="64">
        <f t="shared" si="16"/>
        <v>0.08270686202171396</v>
      </c>
      <c r="O265" s="64">
        <f t="shared" si="16"/>
        <v>-0.03289204089103559</v>
      </c>
      <c r="P265" s="43">
        <f t="shared" si="17"/>
        <v>113</v>
      </c>
      <c r="Q265" s="43">
        <f t="shared" si="17"/>
        <v>293</v>
      </c>
      <c r="R265" s="16">
        <v>37351</v>
      </c>
      <c r="S265" s="59">
        <v>37351</v>
      </c>
      <c r="T265" s="1"/>
      <c r="AA265" s="1"/>
      <c r="AB265" s="69">
        <f aca="true" t="shared" si="18" ref="AB265:AC328">L265/L264-1</f>
        <v>0.003563204128509856</v>
      </c>
      <c r="AC265" s="69">
        <f t="shared" si="18"/>
        <v>-0.011018298645062208</v>
      </c>
    </row>
    <row r="266" spans="1:29" ht="12.75">
      <c r="A266" s="8">
        <f aca="true" t="shared" si="19" ref="A266:A329">1+A265</f>
        <v>259</v>
      </c>
      <c r="C266" s="59">
        <v>37351</v>
      </c>
      <c r="D266" s="44">
        <v>1796.92</v>
      </c>
      <c r="E266" s="44">
        <v>1803.21</v>
      </c>
      <c r="F266" s="44">
        <v>1769.95</v>
      </c>
      <c r="G266" s="44">
        <v>1770.03</v>
      </c>
      <c r="H266" s="45">
        <v>1508099968</v>
      </c>
      <c r="I266" s="61">
        <v>1770.03</v>
      </c>
      <c r="J266" s="3"/>
      <c r="L266" s="96">
        <v>10249.08</v>
      </c>
      <c r="M266" s="61">
        <v>1785.87</v>
      </c>
      <c r="N266" s="64">
        <f t="shared" si="16"/>
        <v>0.08032887108675024</v>
      </c>
      <c r="O266" s="64">
        <f t="shared" si="16"/>
        <v>-0.024237390929009006</v>
      </c>
      <c r="P266" s="43">
        <f t="shared" si="17"/>
        <v>117</v>
      </c>
      <c r="Q266" s="43">
        <f t="shared" si="17"/>
        <v>282</v>
      </c>
      <c r="R266" s="16">
        <v>37354</v>
      </c>
      <c r="S266" s="59">
        <v>37354</v>
      </c>
      <c r="T266" s="1"/>
      <c r="AA266" s="1"/>
      <c r="AB266" s="69">
        <f t="shared" si="18"/>
        <v>-0.002196338656728525</v>
      </c>
      <c r="AC266" s="69">
        <f t="shared" si="18"/>
        <v>0.008949000864391987</v>
      </c>
    </row>
    <row r="267" spans="1:29" ht="12.75">
      <c r="A267" s="8">
        <f t="shared" si="19"/>
        <v>260</v>
      </c>
      <c r="C267" s="59">
        <v>37354</v>
      </c>
      <c r="D267" s="44">
        <v>1741.1</v>
      </c>
      <c r="E267" s="44">
        <v>1786.4</v>
      </c>
      <c r="F267" s="44">
        <v>1733.84</v>
      </c>
      <c r="G267" s="44">
        <v>1785.87</v>
      </c>
      <c r="H267" s="45">
        <v>1599200000</v>
      </c>
      <c r="I267" s="61">
        <v>1785.87</v>
      </c>
      <c r="J267" s="3"/>
      <c r="L267" s="96">
        <v>10208.67</v>
      </c>
      <c r="M267" s="61">
        <v>1742.57</v>
      </c>
      <c r="N267" s="64">
        <f t="shared" si="16"/>
        <v>0.07606935806893644</v>
      </c>
      <c r="O267" s="64">
        <f t="shared" si="16"/>
        <v>-0.047895619676215584</v>
      </c>
      <c r="P267" s="43">
        <f t="shared" si="17"/>
        <v>129</v>
      </c>
      <c r="Q267" s="43">
        <f t="shared" si="17"/>
        <v>316</v>
      </c>
      <c r="R267" s="16">
        <v>37355</v>
      </c>
      <c r="S267" s="59">
        <v>37355</v>
      </c>
      <c r="T267" s="1"/>
      <c r="AA267" s="1"/>
      <c r="AB267" s="69">
        <f t="shared" si="18"/>
        <v>-0.003942792914095716</v>
      </c>
      <c r="AC267" s="69">
        <f t="shared" si="18"/>
        <v>-0.024245885758761854</v>
      </c>
    </row>
    <row r="268" spans="1:29" ht="12.75">
      <c r="A268" s="8">
        <f t="shared" si="19"/>
        <v>261</v>
      </c>
      <c r="C268" s="59">
        <v>37355</v>
      </c>
      <c r="D268" s="44">
        <v>1789.14</v>
      </c>
      <c r="E268" s="44">
        <v>1795.62</v>
      </c>
      <c r="F268" s="44">
        <v>1742.4</v>
      </c>
      <c r="G268" s="44">
        <v>1742.57</v>
      </c>
      <c r="H268" s="45">
        <v>1662759936</v>
      </c>
      <c r="I268" s="61">
        <v>1742.57</v>
      </c>
      <c r="J268" s="3"/>
      <c r="L268" s="96">
        <v>10381.73</v>
      </c>
      <c r="M268" s="61">
        <v>1767.07</v>
      </c>
      <c r="N268" s="64">
        <f t="shared" si="16"/>
        <v>0.0943111626436175</v>
      </c>
      <c r="O268" s="64">
        <f t="shared" si="16"/>
        <v>-0.034509323964747596</v>
      </c>
      <c r="P268" s="43">
        <f t="shared" si="17"/>
        <v>97</v>
      </c>
      <c r="Q268" s="43">
        <f t="shared" si="17"/>
        <v>296</v>
      </c>
      <c r="R268" s="16">
        <v>37356</v>
      </c>
      <c r="S268" s="59">
        <v>37356</v>
      </c>
      <c r="T268" s="1"/>
      <c r="AA268" s="1"/>
      <c r="AB268" s="69">
        <f t="shared" si="18"/>
        <v>0.016952257248005864</v>
      </c>
      <c r="AC268" s="69">
        <f t="shared" si="18"/>
        <v>0.014059693441296428</v>
      </c>
    </row>
    <row r="269" spans="1:29" ht="12.75">
      <c r="A269" s="8">
        <f t="shared" si="19"/>
        <v>262</v>
      </c>
      <c r="C269" s="59">
        <v>37356</v>
      </c>
      <c r="D269" s="44">
        <v>1751.57</v>
      </c>
      <c r="E269" s="44">
        <v>1772</v>
      </c>
      <c r="F269" s="44">
        <v>1733.69</v>
      </c>
      <c r="G269" s="44">
        <v>1767.07</v>
      </c>
      <c r="H269" s="45">
        <v>1965420032</v>
      </c>
      <c r="I269" s="61">
        <v>1767.07</v>
      </c>
      <c r="J269" s="3"/>
      <c r="L269" s="96">
        <v>10176.08</v>
      </c>
      <c r="M269" s="61">
        <v>1725.24</v>
      </c>
      <c r="N269" s="64">
        <f t="shared" si="16"/>
        <v>0.07263413091599036</v>
      </c>
      <c r="O269" s="64">
        <f t="shared" si="16"/>
        <v>-0.05736437496926616</v>
      </c>
      <c r="P269" s="43">
        <f t="shared" si="17"/>
        <v>134</v>
      </c>
      <c r="Q269" s="43">
        <f t="shared" si="17"/>
        <v>329</v>
      </c>
      <c r="R269" s="16">
        <v>37357</v>
      </c>
      <c r="S269" s="59">
        <v>37357</v>
      </c>
      <c r="T269" s="1"/>
      <c r="AA269" s="1"/>
      <c r="AB269" s="69">
        <f t="shared" si="18"/>
        <v>-0.019808837255447798</v>
      </c>
      <c r="AC269" s="69">
        <f t="shared" si="18"/>
        <v>-0.0236719541387721</v>
      </c>
    </row>
    <row r="270" spans="1:29" ht="12.75">
      <c r="A270" s="8">
        <f t="shared" si="19"/>
        <v>263</v>
      </c>
      <c r="C270" s="59">
        <v>37357</v>
      </c>
      <c r="D270" s="44">
        <v>1757.01</v>
      </c>
      <c r="E270" s="44">
        <v>1762.28</v>
      </c>
      <c r="F270" s="44">
        <v>1724.15</v>
      </c>
      <c r="G270" s="44">
        <v>1725.24</v>
      </c>
      <c r="H270" s="45">
        <v>1707139968</v>
      </c>
      <c r="I270" s="61">
        <v>1725.24</v>
      </c>
      <c r="J270" s="3"/>
      <c r="L270" s="96">
        <v>10190.82</v>
      </c>
      <c r="M270" s="61">
        <v>1756.19</v>
      </c>
      <c r="N270" s="64">
        <f t="shared" si="16"/>
        <v>0.07418783598608614</v>
      </c>
      <c r="O270" s="64">
        <f t="shared" si="16"/>
        <v>-0.040453932019472894</v>
      </c>
      <c r="P270" s="43">
        <f t="shared" si="17"/>
        <v>133</v>
      </c>
      <c r="Q270" s="43">
        <f t="shared" si="17"/>
        <v>304</v>
      </c>
      <c r="R270" s="16">
        <v>37358</v>
      </c>
      <c r="S270" s="59">
        <v>37358</v>
      </c>
      <c r="T270" s="1"/>
      <c r="AA270" s="1"/>
      <c r="AB270" s="69">
        <f t="shared" si="18"/>
        <v>0.0014484949017696813</v>
      </c>
      <c r="AC270" s="69">
        <f t="shared" si="18"/>
        <v>0.017939533050474132</v>
      </c>
    </row>
    <row r="271" spans="1:29" ht="12.75">
      <c r="A271" s="8">
        <f t="shared" si="19"/>
        <v>264</v>
      </c>
      <c r="C271" s="59">
        <v>37358</v>
      </c>
      <c r="D271" s="44">
        <v>1738.96</v>
      </c>
      <c r="E271" s="44">
        <v>1756.33</v>
      </c>
      <c r="F271" s="44">
        <v>1728.52</v>
      </c>
      <c r="G271" s="44">
        <v>1756.19</v>
      </c>
      <c r="H271" s="45">
        <v>1532480000</v>
      </c>
      <c r="I271" s="61">
        <v>1756.19</v>
      </c>
      <c r="J271" s="3"/>
      <c r="L271" s="96">
        <v>10093.67</v>
      </c>
      <c r="M271" s="61">
        <v>1753.78</v>
      </c>
      <c r="N271" s="64">
        <f t="shared" si="16"/>
        <v>0.06394750711499952</v>
      </c>
      <c r="O271" s="64">
        <f t="shared" si="16"/>
        <v>-0.04177070641394798</v>
      </c>
      <c r="P271" s="43">
        <f t="shared" si="17"/>
        <v>157</v>
      </c>
      <c r="Q271" s="43">
        <f t="shared" si="17"/>
        <v>306</v>
      </c>
      <c r="R271" s="16">
        <v>37361</v>
      </c>
      <c r="S271" s="59">
        <v>37361</v>
      </c>
      <c r="T271" s="1"/>
      <c r="AA271" s="1"/>
      <c r="AB271" s="69">
        <f t="shared" si="18"/>
        <v>-0.009533089584547572</v>
      </c>
      <c r="AC271" s="69">
        <f t="shared" si="18"/>
        <v>-0.00137228887534957</v>
      </c>
    </row>
    <row r="272" spans="1:29" ht="12.75">
      <c r="A272" s="8">
        <f t="shared" si="19"/>
        <v>265</v>
      </c>
      <c r="C272" s="59">
        <v>37361</v>
      </c>
      <c r="D272" s="44">
        <v>1761.95</v>
      </c>
      <c r="E272" s="44">
        <v>1769.04</v>
      </c>
      <c r="F272" s="44">
        <v>1740.61</v>
      </c>
      <c r="G272" s="44">
        <v>1753.78</v>
      </c>
      <c r="H272" s="45">
        <v>1327229952</v>
      </c>
      <c r="I272" s="61">
        <v>1753.78</v>
      </c>
      <c r="J272" s="3"/>
      <c r="L272" s="96">
        <v>10301.32</v>
      </c>
      <c r="M272" s="61">
        <v>1816.79</v>
      </c>
      <c r="N272" s="64">
        <f t="shared" si="16"/>
        <v>0.0858353536418257</v>
      </c>
      <c r="O272" s="64">
        <f t="shared" si="16"/>
        <v>-0.007343339361719603</v>
      </c>
      <c r="P272" s="43">
        <f t="shared" si="17"/>
        <v>105</v>
      </c>
      <c r="Q272" s="43">
        <f t="shared" si="17"/>
        <v>265</v>
      </c>
      <c r="R272" s="16">
        <v>37362</v>
      </c>
      <c r="S272" s="59">
        <v>37362</v>
      </c>
      <c r="T272" s="1"/>
      <c r="AA272" s="1"/>
      <c r="AB272" s="69">
        <f t="shared" si="18"/>
        <v>0.020572299272712424</v>
      </c>
      <c r="AC272" s="69">
        <f t="shared" si="18"/>
        <v>0.03592810956904513</v>
      </c>
    </row>
    <row r="273" spans="1:29" ht="12.75">
      <c r="A273" s="8">
        <f t="shared" si="19"/>
        <v>266</v>
      </c>
      <c r="C273" s="59">
        <v>37362</v>
      </c>
      <c r="D273" s="44">
        <v>1779.29</v>
      </c>
      <c r="E273" s="44">
        <v>1816.91</v>
      </c>
      <c r="F273" s="44">
        <v>1779.29</v>
      </c>
      <c r="G273" s="44">
        <v>1816.79</v>
      </c>
      <c r="H273" s="45">
        <v>1791490048</v>
      </c>
      <c r="I273" s="61">
        <v>1816.79</v>
      </c>
      <c r="J273" s="3"/>
      <c r="L273" s="96">
        <v>10220.78</v>
      </c>
      <c r="M273" s="61">
        <v>1810.67</v>
      </c>
      <c r="N273" s="64">
        <f t="shared" si="16"/>
        <v>0.07734584167808589</v>
      </c>
      <c r="O273" s="64">
        <f t="shared" si="16"/>
        <v>-0.010687181392502576</v>
      </c>
      <c r="P273" s="43">
        <f t="shared" si="17"/>
        <v>126</v>
      </c>
      <c r="Q273" s="43">
        <f t="shared" si="17"/>
        <v>268</v>
      </c>
      <c r="R273" s="16">
        <v>37363</v>
      </c>
      <c r="S273" s="59">
        <v>37363</v>
      </c>
      <c r="T273" s="1"/>
      <c r="AA273" s="1"/>
      <c r="AB273" s="69">
        <f t="shared" si="18"/>
        <v>-0.007818415504032394</v>
      </c>
      <c r="AC273" s="69">
        <f t="shared" si="18"/>
        <v>-0.003368578646954168</v>
      </c>
    </row>
    <row r="274" spans="1:29" ht="12.75">
      <c r="A274" s="8">
        <f t="shared" si="19"/>
        <v>267</v>
      </c>
      <c r="C274" s="59">
        <v>37363</v>
      </c>
      <c r="D274" s="44">
        <v>1829.58</v>
      </c>
      <c r="E274" s="44">
        <v>1832.01</v>
      </c>
      <c r="F274" s="44">
        <v>1804.65</v>
      </c>
      <c r="G274" s="44">
        <v>1810.67</v>
      </c>
      <c r="H274" s="45">
        <v>1931059968</v>
      </c>
      <c r="I274" s="61">
        <v>1810.67</v>
      </c>
      <c r="J274" s="3"/>
      <c r="L274" s="96">
        <v>10205.28</v>
      </c>
      <c r="M274" s="61">
        <v>1802.43</v>
      </c>
      <c r="N274" s="64">
        <f t="shared" si="16"/>
        <v>0.07571202698429436</v>
      </c>
      <c r="O274" s="64">
        <f t="shared" si="16"/>
        <v>-0.015189347786890184</v>
      </c>
      <c r="P274" s="43">
        <f t="shared" si="17"/>
        <v>130</v>
      </c>
      <c r="Q274" s="43">
        <f t="shared" si="17"/>
        <v>274</v>
      </c>
      <c r="R274" s="16">
        <v>37364</v>
      </c>
      <c r="S274" s="59">
        <v>37364</v>
      </c>
      <c r="T274" s="1"/>
      <c r="AA274" s="1"/>
      <c r="AB274" s="69">
        <f t="shared" si="18"/>
        <v>-0.001516518308778747</v>
      </c>
      <c r="AC274" s="69">
        <f t="shared" si="18"/>
        <v>-0.004550801636963087</v>
      </c>
    </row>
    <row r="275" spans="1:29" ht="12.75">
      <c r="A275" s="8">
        <f t="shared" si="19"/>
        <v>268</v>
      </c>
      <c r="C275" s="59">
        <v>37364</v>
      </c>
      <c r="D275" s="44">
        <v>1806.28</v>
      </c>
      <c r="E275" s="44">
        <v>1818.79</v>
      </c>
      <c r="F275" s="44">
        <v>1778.1</v>
      </c>
      <c r="G275" s="44">
        <v>1802.43</v>
      </c>
      <c r="H275" s="45">
        <v>1866140032</v>
      </c>
      <c r="I275" s="61">
        <v>1802.43</v>
      </c>
      <c r="J275" s="3"/>
      <c r="L275" s="96">
        <v>10257.11</v>
      </c>
      <c r="M275" s="61">
        <v>1796.83</v>
      </c>
      <c r="N275" s="64">
        <f t="shared" si="16"/>
        <v>0.08117529250553401</v>
      </c>
      <c r="O275" s="64">
        <f t="shared" si="16"/>
        <v>-0.01824907252093999</v>
      </c>
      <c r="P275" s="43">
        <f t="shared" si="17"/>
        <v>115</v>
      </c>
      <c r="Q275" s="43">
        <f t="shared" si="17"/>
        <v>276</v>
      </c>
      <c r="R275" s="16">
        <v>37365</v>
      </c>
      <c r="S275" s="59">
        <v>37365</v>
      </c>
      <c r="T275" s="1"/>
      <c r="AA275" s="1"/>
      <c r="AB275" s="69">
        <f t="shared" si="18"/>
        <v>0.005078743552357157</v>
      </c>
      <c r="AC275" s="69">
        <f t="shared" si="18"/>
        <v>-0.0031069167734669723</v>
      </c>
    </row>
    <row r="276" spans="1:29" ht="12.75">
      <c r="A276" s="8">
        <f t="shared" si="19"/>
        <v>269</v>
      </c>
      <c r="C276" s="59">
        <v>37365</v>
      </c>
      <c r="D276" s="44">
        <v>1816.35</v>
      </c>
      <c r="E276" s="44">
        <v>1816.62</v>
      </c>
      <c r="F276" s="44">
        <v>1795.27</v>
      </c>
      <c r="G276" s="44">
        <v>1796.83</v>
      </c>
      <c r="H276" s="45">
        <v>1681639936</v>
      </c>
      <c r="I276" s="61">
        <v>1796.83</v>
      </c>
      <c r="J276" s="3"/>
      <c r="L276" s="96">
        <v>10136.43</v>
      </c>
      <c r="M276" s="61">
        <v>1758.68</v>
      </c>
      <c r="N276" s="64">
        <f t="shared" si="16"/>
        <v>0.0684547275218721</v>
      </c>
      <c r="O276" s="64">
        <f t="shared" si="16"/>
        <v>-0.039093447271654314</v>
      </c>
      <c r="P276" s="43">
        <f t="shared" si="17"/>
        <v>144</v>
      </c>
      <c r="Q276" s="43">
        <f t="shared" si="17"/>
        <v>303</v>
      </c>
      <c r="R276" s="16">
        <v>37368</v>
      </c>
      <c r="S276" s="59">
        <v>37368</v>
      </c>
      <c r="T276" s="1"/>
      <c r="AA276" s="1"/>
      <c r="AB276" s="69">
        <f t="shared" si="18"/>
        <v>-0.011765497298946825</v>
      </c>
      <c r="AC276" s="69">
        <f t="shared" si="18"/>
        <v>-0.021231836066850973</v>
      </c>
    </row>
    <row r="277" spans="1:29" ht="12.75">
      <c r="A277" s="8">
        <f t="shared" si="19"/>
        <v>270</v>
      </c>
      <c r="C277" s="59">
        <v>37368</v>
      </c>
      <c r="D277" s="44">
        <v>1779.18</v>
      </c>
      <c r="E277" s="44">
        <v>1779.18</v>
      </c>
      <c r="F277" s="44">
        <v>1747.65</v>
      </c>
      <c r="G277" s="44">
        <v>1758.68</v>
      </c>
      <c r="H277" s="45">
        <v>1703120000</v>
      </c>
      <c r="I277" s="61">
        <v>1758.68</v>
      </c>
      <c r="J277" s="3"/>
      <c r="L277" s="96">
        <v>10089.24</v>
      </c>
      <c r="M277" s="61">
        <v>1730.29</v>
      </c>
      <c r="N277" s="64">
        <f t="shared" si="16"/>
        <v>0.0634805523347739</v>
      </c>
      <c r="O277" s="64">
        <f t="shared" si="16"/>
        <v>-0.05460515891445339</v>
      </c>
      <c r="P277" s="43">
        <f t="shared" si="17"/>
        <v>160</v>
      </c>
      <c r="Q277" s="43">
        <f t="shared" si="17"/>
        <v>327</v>
      </c>
      <c r="R277" s="16">
        <v>37369</v>
      </c>
      <c r="S277" s="59">
        <v>37369</v>
      </c>
      <c r="T277" s="1"/>
      <c r="AA277" s="1"/>
      <c r="AB277" s="69">
        <f t="shared" si="18"/>
        <v>-0.0046554852152089765</v>
      </c>
      <c r="AC277" s="69">
        <f t="shared" si="18"/>
        <v>-0.016142788909864314</v>
      </c>
    </row>
    <row r="278" spans="1:29" ht="12.75">
      <c r="A278" s="8">
        <f t="shared" si="19"/>
        <v>271</v>
      </c>
      <c r="C278" s="59">
        <v>37369</v>
      </c>
      <c r="D278" s="44">
        <v>1757.92</v>
      </c>
      <c r="E278" s="44">
        <v>1762.94</v>
      </c>
      <c r="F278" s="44">
        <v>1723.93</v>
      </c>
      <c r="G278" s="44">
        <v>1730.29</v>
      </c>
      <c r="H278" s="45">
        <v>1957900032</v>
      </c>
      <c r="I278" s="61">
        <v>1730.29</v>
      </c>
      <c r="J278" s="3"/>
      <c r="L278" s="96">
        <v>10030.43</v>
      </c>
      <c r="M278" s="61">
        <v>1713.34</v>
      </c>
      <c r="N278" s="64">
        <f t="shared" si="16"/>
        <v>0.057281543164330095</v>
      </c>
      <c r="O278" s="64">
        <f t="shared" si="16"/>
        <v>-0.06386629002912203</v>
      </c>
      <c r="P278" s="43">
        <f t="shared" si="17"/>
        <v>173</v>
      </c>
      <c r="Q278" s="43">
        <f t="shared" si="17"/>
        <v>342</v>
      </c>
      <c r="R278" s="16">
        <v>37370</v>
      </c>
      <c r="S278" s="59">
        <v>37370</v>
      </c>
      <c r="T278" s="1"/>
      <c r="AA278" s="1"/>
      <c r="AB278" s="69">
        <f t="shared" si="18"/>
        <v>-0.005828982163175733</v>
      </c>
      <c r="AC278" s="69">
        <f t="shared" si="18"/>
        <v>-0.009796045749556503</v>
      </c>
    </row>
    <row r="279" spans="1:29" ht="12.75">
      <c r="A279" s="8">
        <f t="shared" si="19"/>
        <v>272</v>
      </c>
      <c r="C279" s="59">
        <v>37370</v>
      </c>
      <c r="D279" s="44">
        <v>1739.13</v>
      </c>
      <c r="E279" s="44">
        <v>1746.52</v>
      </c>
      <c r="F279" s="44">
        <v>1711.11</v>
      </c>
      <c r="G279" s="44">
        <v>1713.34</v>
      </c>
      <c r="H279" s="45">
        <v>1923229952</v>
      </c>
      <c r="I279" s="61">
        <v>1713.34</v>
      </c>
      <c r="J279" s="3"/>
      <c r="L279" s="96">
        <v>10035.06</v>
      </c>
      <c r="M279" s="61">
        <v>1713.7</v>
      </c>
      <c r="N279" s="64">
        <f t="shared" si="16"/>
        <v>0.05776957942447547</v>
      </c>
      <c r="O279" s="64">
        <f t="shared" si="16"/>
        <v>-0.06366959343907597</v>
      </c>
      <c r="P279" s="43">
        <f t="shared" si="17"/>
        <v>171</v>
      </c>
      <c r="Q279" s="43">
        <f t="shared" si="17"/>
        <v>341</v>
      </c>
      <c r="R279" s="16">
        <v>37371</v>
      </c>
      <c r="S279" s="59">
        <v>37371</v>
      </c>
      <c r="T279" s="1"/>
      <c r="AA279" s="1"/>
      <c r="AB279" s="69">
        <f t="shared" si="18"/>
        <v>0.00046159536530332446</v>
      </c>
      <c r="AC279" s="69">
        <f t="shared" si="18"/>
        <v>0.00021011591394604068</v>
      </c>
    </row>
    <row r="280" spans="1:29" ht="12.75">
      <c r="A280" s="8">
        <f t="shared" si="19"/>
        <v>273</v>
      </c>
      <c r="C280" s="59">
        <v>37371</v>
      </c>
      <c r="D280" s="44">
        <v>1705.8</v>
      </c>
      <c r="E280" s="44">
        <v>1724.01</v>
      </c>
      <c r="F280" s="44">
        <v>1697.27</v>
      </c>
      <c r="G280" s="44">
        <v>1713.7</v>
      </c>
      <c r="H280" s="45">
        <v>1971760000</v>
      </c>
      <c r="I280" s="61">
        <v>1713.7</v>
      </c>
      <c r="J280" s="3"/>
      <c r="L280" s="96">
        <v>9910.72</v>
      </c>
      <c r="M280" s="61">
        <v>1663.89</v>
      </c>
      <c r="N280" s="64">
        <f t="shared" si="16"/>
        <v>0.04466322335827977</v>
      </c>
      <c r="O280" s="64">
        <f t="shared" si="16"/>
        <v>-0.09088475218961545</v>
      </c>
      <c r="P280" s="43">
        <f t="shared" si="17"/>
        <v>206</v>
      </c>
      <c r="Q280" s="43">
        <f t="shared" si="17"/>
        <v>377</v>
      </c>
      <c r="R280" s="16">
        <v>37372</v>
      </c>
      <c r="S280" s="59">
        <v>37372</v>
      </c>
      <c r="T280" s="1"/>
      <c r="AA280" s="1"/>
      <c r="AB280" s="69">
        <f t="shared" si="18"/>
        <v>-0.012390558701193655</v>
      </c>
      <c r="AC280" s="69">
        <f t="shared" si="18"/>
        <v>-0.029065764136079753</v>
      </c>
    </row>
    <row r="281" spans="1:29" ht="12.75">
      <c r="A281" s="8">
        <f t="shared" si="19"/>
        <v>274</v>
      </c>
      <c r="C281" s="59">
        <v>37372</v>
      </c>
      <c r="D281" s="44">
        <v>1722.83</v>
      </c>
      <c r="E281" s="44">
        <v>1728.52</v>
      </c>
      <c r="F281" s="44">
        <v>1663.78</v>
      </c>
      <c r="G281" s="44">
        <v>1663.89</v>
      </c>
      <c r="H281" s="45">
        <v>1893789952</v>
      </c>
      <c r="I281" s="61">
        <v>1663.89</v>
      </c>
      <c r="J281" s="3"/>
      <c r="L281" s="96">
        <v>9819.87</v>
      </c>
      <c r="M281" s="61">
        <v>1656.93</v>
      </c>
      <c r="N281" s="64">
        <f t="shared" si="16"/>
        <v>0.03508696110466958</v>
      </c>
      <c r="O281" s="64">
        <f t="shared" si="16"/>
        <v>-0.09468755293050601</v>
      </c>
      <c r="P281" s="43">
        <f t="shared" si="17"/>
        <v>242</v>
      </c>
      <c r="Q281" s="43">
        <f t="shared" si="17"/>
        <v>381</v>
      </c>
      <c r="R281" s="16">
        <v>37375</v>
      </c>
      <c r="S281" s="59">
        <v>37375</v>
      </c>
      <c r="T281" s="1"/>
      <c r="AA281" s="1"/>
      <c r="AB281" s="69">
        <f t="shared" si="18"/>
        <v>-0.009166841561460526</v>
      </c>
      <c r="AC281" s="69">
        <f t="shared" si="18"/>
        <v>-0.004182968826064282</v>
      </c>
    </row>
    <row r="282" spans="1:29" ht="12.75">
      <c r="A282" s="8">
        <f t="shared" si="19"/>
        <v>275</v>
      </c>
      <c r="C282" s="59">
        <v>37375</v>
      </c>
      <c r="D282" s="44">
        <v>1668.52</v>
      </c>
      <c r="E282" s="44">
        <v>1678.56</v>
      </c>
      <c r="F282" s="44">
        <v>1640.97</v>
      </c>
      <c r="G282" s="44">
        <v>1656.93</v>
      </c>
      <c r="H282" s="45">
        <v>1842550016</v>
      </c>
      <c r="I282" s="61">
        <v>1656.93</v>
      </c>
      <c r="J282" s="3"/>
      <c r="L282" s="96">
        <v>9946.22</v>
      </c>
      <c r="M282" s="61">
        <v>1688.23</v>
      </c>
      <c r="N282" s="64">
        <f t="shared" si="16"/>
        <v>0.04840518604406019</v>
      </c>
      <c r="O282" s="64">
        <f t="shared" si="16"/>
        <v>-0.07758587718483467</v>
      </c>
      <c r="P282" s="43">
        <f t="shared" si="17"/>
        <v>192</v>
      </c>
      <c r="Q282" s="43">
        <f t="shared" si="17"/>
        <v>361</v>
      </c>
      <c r="R282" s="16">
        <v>37376</v>
      </c>
      <c r="S282" s="59">
        <v>37376</v>
      </c>
      <c r="T282" s="1"/>
      <c r="AA282" s="1"/>
      <c r="AB282" s="69">
        <f t="shared" si="18"/>
        <v>0.012866769112014564</v>
      </c>
      <c r="AC282" s="69">
        <f t="shared" si="18"/>
        <v>0.0188903574683299</v>
      </c>
    </row>
    <row r="283" spans="1:29" ht="12.75">
      <c r="A283" s="8">
        <f t="shared" si="19"/>
        <v>276</v>
      </c>
      <c r="C283" s="59">
        <v>37376</v>
      </c>
      <c r="D283" s="44">
        <v>1655.02</v>
      </c>
      <c r="E283" s="44">
        <v>1697.03</v>
      </c>
      <c r="F283" s="44">
        <v>1652.93</v>
      </c>
      <c r="G283" s="44">
        <v>1688.23</v>
      </c>
      <c r="H283" s="45">
        <v>2091609984</v>
      </c>
      <c r="I283" s="61">
        <v>1688.23</v>
      </c>
      <c r="J283" s="3"/>
      <c r="L283" s="96">
        <v>10059.63</v>
      </c>
      <c r="M283" s="61">
        <v>1677.53</v>
      </c>
      <c r="N283" s="64">
        <f t="shared" si="16"/>
        <v>0.06035943923263409</v>
      </c>
      <c r="O283" s="64">
        <f t="shared" si="16"/>
        <v>-0.083432136944537</v>
      </c>
      <c r="P283" s="43">
        <f t="shared" si="17"/>
        <v>165</v>
      </c>
      <c r="Q283" s="43">
        <f t="shared" si="17"/>
        <v>367</v>
      </c>
      <c r="R283" s="16">
        <v>37377</v>
      </c>
      <c r="S283" s="59">
        <v>37377</v>
      </c>
      <c r="T283" s="1"/>
      <c r="AA283" s="1"/>
      <c r="AB283" s="69">
        <f t="shared" si="18"/>
        <v>0.011402321686027506</v>
      </c>
      <c r="AC283" s="69">
        <f t="shared" si="18"/>
        <v>-0.006337998969334735</v>
      </c>
    </row>
    <row r="284" spans="1:29" ht="12.75">
      <c r="A284" s="8">
        <f t="shared" si="19"/>
        <v>277</v>
      </c>
      <c r="C284" s="59">
        <v>37377</v>
      </c>
      <c r="D284" s="44">
        <v>1683.76</v>
      </c>
      <c r="E284" s="44">
        <v>1687.56</v>
      </c>
      <c r="F284" s="44">
        <v>1643.24</v>
      </c>
      <c r="G284" s="44">
        <v>1677.53</v>
      </c>
      <c r="H284" s="45">
        <v>2189110016</v>
      </c>
      <c r="I284" s="61">
        <v>1677.53</v>
      </c>
      <c r="J284" s="3"/>
      <c r="L284" s="96">
        <v>10091.87</v>
      </c>
      <c r="M284" s="61">
        <v>1644.82</v>
      </c>
      <c r="N284" s="64">
        <f t="shared" si="16"/>
        <v>0.06375777379572045</v>
      </c>
      <c r="O284" s="64">
        <f t="shared" si="16"/>
        <v>-0.10130420766788872</v>
      </c>
      <c r="P284" s="43">
        <f t="shared" si="17"/>
        <v>158</v>
      </c>
      <c r="Q284" s="43">
        <f t="shared" si="17"/>
        <v>393</v>
      </c>
      <c r="R284" s="16">
        <v>37378</v>
      </c>
      <c r="S284" s="59">
        <v>37378</v>
      </c>
      <c r="T284" s="1"/>
      <c r="AA284" s="1"/>
      <c r="AB284" s="69">
        <f t="shared" si="18"/>
        <v>0.0032048892454297206</v>
      </c>
      <c r="AC284" s="69">
        <f t="shared" si="18"/>
        <v>-0.019498906129845728</v>
      </c>
    </row>
    <row r="285" spans="1:29" ht="12.75">
      <c r="A285" s="8">
        <f t="shared" si="19"/>
        <v>278</v>
      </c>
      <c r="C285" s="59">
        <v>37378</v>
      </c>
      <c r="D285" s="44">
        <v>1673.72</v>
      </c>
      <c r="E285" s="44">
        <v>1695.07</v>
      </c>
      <c r="F285" s="44">
        <v>1640.8</v>
      </c>
      <c r="G285" s="44">
        <v>1644.82</v>
      </c>
      <c r="H285" s="45">
        <v>2060339968</v>
      </c>
      <c r="I285" s="61">
        <v>1644.82</v>
      </c>
      <c r="J285" s="3"/>
      <c r="L285" s="96">
        <v>10006.63</v>
      </c>
      <c r="M285" s="61">
        <v>1613.03</v>
      </c>
      <c r="N285" s="64">
        <f t="shared" si="16"/>
        <v>0.054772847053863094</v>
      </c>
      <c r="O285" s="64">
        <f t="shared" si="16"/>
        <v>-0.11867360932778948</v>
      </c>
      <c r="P285" s="43">
        <f t="shared" si="17"/>
        <v>177</v>
      </c>
      <c r="Q285" s="43">
        <f t="shared" si="17"/>
        <v>409</v>
      </c>
      <c r="R285" s="16">
        <v>37379</v>
      </c>
      <c r="S285" s="59">
        <v>37379</v>
      </c>
      <c r="T285" s="1"/>
      <c r="AA285" s="1"/>
      <c r="AB285" s="69">
        <f t="shared" si="18"/>
        <v>-0.008446402896589156</v>
      </c>
      <c r="AC285" s="69">
        <f t="shared" si="18"/>
        <v>-0.01932734280954751</v>
      </c>
    </row>
    <row r="286" spans="1:29" ht="12.75">
      <c r="A286" s="8">
        <f t="shared" si="19"/>
        <v>279</v>
      </c>
      <c r="C286" s="59">
        <v>37379</v>
      </c>
      <c r="D286" s="44">
        <v>1643.17</v>
      </c>
      <c r="E286" s="44">
        <v>1643.87</v>
      </c>
      <c r="F286" s="44">
        <v>1605.97</v>
      </c>
      <c r="G286" s="44">
        <v>1613.03</v>
      </c>
      <c r="H286" s="45">
        <v>1990950016</v>
      </c>
      <c r="I286" s="61">
        <v>1613.03</v>
      </c>
      <c r="J286" s="3"/>
      <c r="L286" s="96">
        <v>9808.04</v>
      </c>
      <c r="M286" s="61">
        <v>1578.48</v>
      </c>
      <c r="N286" s="64">
        <f t="shared" si="16"/>
        <v>0.033839991567408134</v>
      </c>
      <c r="O286" s="64">
        <f t="shared" si="16"/>
        <v>-0.13755101817804316</v>
      </c>
      <c r="P286" s="43">
        <f t="shared" si="17"/>
        <v>246</v>
      </c>
      <c r="Q286" s="43">
        <f t="shared" si="17"/>
        <v>424</v>
      </c>
      <c r="R286" s="16">
        <v>37382</v>
      </c>
      <c r="S286" s="59">
        <v>37382</v>
      </c>
      <c r="T286" s="1"/>
      <c r="AA286" s="1"/>
      <c r="AB286" s="69">
        <f t="shared" si="18"/>
        <v>-0.019845842206616893</v>
      </c>
      <c r="AC286" s="69">
        <f t="shared" si="18"/>
        <v>-0.021419316441727676</v>
      </c>
    </row>
    <row r="287" spans="1:29" ht="12.75">
      <c r="A287" s="8">
        <f t="shared" si="19"/>
        <v>280</v>
      </c>
      <c r="C287" s="59">
        <v>37382</v>
      </c>
      <c r="D287" s="44">
        <v>1611.05</v>
      </c>
      <c r="E287" s="44">
        <v>1622.83</v>
      </c>
      <c r="F287" s="44">
        <v>1577.93</v>
      </c>
      <c r="G287" s="44">
        <v>1578.48</v>
      </c>
      <c r="H287" s="45">
        <v>1776080000</v>
      </c>
      <c r="I287" s="61">
        <v>1578.48</v>
      </c>
      <c r="J287" s="3"/>
      <c r="L287" s="96">
        <v>9836.55</v>
      </c>
      <c r="M287" s="61">
        <v>1573.82</v>
      </c>
      <c r="N287" s="64">
        <f t="shared" si="16"/>
        <v>0.03684515652998832</v>
      </c>
      <c r="O287" s="64">
        <f t="shared" si="16"/>
        <v>-0.14009714626030612</v>
      </c>
      <c r="P287" s="43">
        <f t="shared" si="17"/>
        <v>236</v>
      </c>
      <c r="Q287" s="43">
        <f t="shared" si="17"/>
        <v>427</v>
      </c>
      <c r="R287" s="16">
        <v>37383</v>
      </c>
      <c r="S287" s="59">
        <v>37383</v>
      </c>
      <c r="T287" s="1"/>
      <c r="AA287" s="1"/>
      <c r="AB287" s="69">
        <f t="shared" si="18"/>
        <v>0.0029067989119129223</v>
      </c>
      <c r="AC287" s="69">
        <f t="shared" si="18"/>
        <v>-0.0029522071866606714</v>
      </c>
    </row>
    <row r="288" spans="1:29" ht="12.75">
      <c r="A288" s="8">
        <f t="shared" si="19"/>
        <v>281</v>
      </c>
      <c r="C288" s="59">
        <v>37383</v>
      </c>
      <c r="D288" s="44">
        <v>1589.58</v>
      </c>
      <c r="E288" s="44">
        <v>1594.57</v>
      </c>
      <c r="F288" s="44">
        <v>1560.29</v>
      </c>
      <c r="G288" s="44">
        <v>1573.82</v>
      </c>
      <c r="H288" s="45">
        <v>2139129984</v>
      </c>
      <c r="I288" s="61">
        <v>1573.82</v>
      </c>
      <c r="J288" s="3"/>
      <c r="L288" s="96">
        <v>10141.83</v>
      </c>
      <c r="M288" s="61">
        <v>1696.29</v>
      </c>
      <c r="N288" s="64">
        <f t="shared" si="16"/>
        <v>0.06902392747970909</v>
      </c>
      <c r="O288" s="64">
        <f t="shared" si="16"/>
        <v>-0.07318205908547015</v>
      </c>
      <c r="P288" s="43">
        <f t="shared" si="17"/>
        <v>142</v>
      </c>
      <c r="Q288" s="43">
        <f t="shared" si="17"/>
        <v>358</v>
      </c>
      <c r="R288" s="16">
        <v>37384</v>
      </c>
      <c r="S288" s="59">
        <v>37384</v>
      </c>
      <c r="T288" s="1"/>
      <c r="AA288" s="1"/>
      <c r="AB288" s="69">
        <f t="shared" si="18"/>
        <v>0.031035271512878104</v>
      </c>
      <c r="AC288" s="69">
        <f t="shared" si="18"/>
        <v>0.077817031172561</v>
      </c>
    </row>
    <row r="289" spans="1:29" ht="12.75">
      <c r="A289" s="8">
        <f t="shared" si="19"/>
        <v>282</v>
      </c>
      <c r="C289" s="59">
        <v>37384</v>
      </c>
      <c r="D289" s="44">
        <v>1625.73</v>
      </c>
      <c r="E289" s="44">
        <v>1696.35</v>
      </c>
      <c r="F289" s="44">
        <v>1625.73</v>
      </c>
      <c r="G289" s="44">
        <v>1696.29</v>
      </c>
      <c r="H289" s="45">
        <v>2403239936</v>
      </c>
      <c r="I289" s="61">
        <v>1696.29</v>
      </c>
      <c r="J289" s="3"/>
      <c r="L289" s="96">
        <v>10037.42</v>
      </c>
      <c r="M289" s="61">
        <v>1650.49</v>
      </c>
      <c r="N289" s="64">
        <f t="shared" si="16"/>
        <v>0.05801834088753033</v>
      </c>
      <c r="O289" s="64">
        <f t="shared" si="16"/>
        <v>-0.0982062363746633</v>
      </c>
      <c r="P289" s="43">
        <f t="shared" si="17"/>
        <v>168</v>
      </c>
      <c r="Q289" s="43">
        <f t="shared" si="17"/>
        <v>388</v>
      </c>
      <c r="R289" s="16">
        <v>37385</v>
      </c>
      <c r="S289" s="59">
        <v>37385</v>
      </c>
      <c r="T289" s="1"/>
      <c r="AA289" s="1"/>
      <c r="AB289" s="69">
        <f t="shared" si="18"/>
        <v>-0.010294986210575341</v>
      </c>
      <c r="AC289" s="69">
        <f t="shared" si="18"/>
        <v>-0.027000100218712575</v>
      </c>
    </row>
    <row r="290" spans="1:29" ht="12.75">
      <c r="A290" s="8">
        <f t="shared" si="19"/>
        <v>283</v>
      </c>
      <c r="C290" s="59">
        <v>37385</v>
      </c>
      <c r="D290" s="44">
        <v>1684.44</v>
      </c>
      <c r="E290" s="44">
        <v>1692.58</v>
      </c>
      <c r="F290" s="44">
        <v>1650.46</v>
      </c>
      <c r="G290" s="44">
        <v>1650.49</v>
      </c>
      <c r="H290" s="45">
        <v>1788460032</v>
      </c>
      <c r="I290" s="61">
        <v>1650.49</v>
      </c>
      <c r="J290" s="3"/>
      <c r="L290" s="96">
        <v>9939.92</v>
      </c>
      <c r="M290" s="61">
        <v>1600.85</v>
      </c>
      <c r="N290" s="64">
        <f t="shared" si="16"/>
        <v>0.04774111942658377</v>
      </c>
      <c r="O290" s="64">
        <f t="shared" si="16"/>
        <v>-0.1253285106243478</v>
      </c>
      <c r="P290" s="43">
        <f t="shared" si="17"/>
        <v>194</v>
      </c>
      <c r="Q290" s="43">
        <f t="shared" si="17"/>
        <v>417</v>
      </c>
      <c r="R290" s="16">
        <v>37386</v>
      </c>
      <c r="S290" s="59">
        <v>37386</v>
      </c>
      <c r="T290" s="1"/>
      <c r="AA290" s="1"/>
      <c r="AB290" s="69">
        <f t="shared" si="18"/>
        <v>-0.009713651516026989</v>
      </c>
      <c r="AC290" s="69">
        <f t="shared" si="18"/>
        <v>-0.030075916848935846</v>
      </c>
    </row>
    <row r="291" spans="1:29" ht="12.75">
      <c r="A291" s="8">
        <f t="shared" si="19"/>
        <v>284</v>
      </c>
      <c r="C291" s="59">
        <v>37386</v>
      </c>
      <c r="D291" s="44">
        <v>1657.18</v>
      </c>
      <c r="E291" s="44">
        <v>1657.45</v>
      </c>
      <c r="F291" s="44">
        <v>1599.64</v>
      </c>
      <c r="G291" s="44">
        <v>1600.85</v>
      </c>
      <c r="H291" s="45">
        <v>1839129984</v>
      </c>
      <c r="I291" s="61">
        <v>1600.85</v>
      </c>
      <c r="J291" s="3"/>
      <c r="L291" s="96">
        <v>10109.66</v>
      </c>
      <c r="M291" s="61">
        <v>1652.54</v>
      </c>
      <c r="N291" s="64">
        <f t="shared" si="16"/>
        <v>0.06563297143459468</v>
      </c>
      <c r="O291" s="64">
        <f t="shared" si="16"/>
        <v>-0.0970861585702344</v>
      </c>
      <c r="P291" s="43">
        <f t="shared" si="17"/>
        <v>150</v>
      </c>
      <c r="Q291" s="43">
        <f t="shared" si="17"/>
        <v>385</v>
      </c>
      <c r="R291" s="16">
        <v>37389</v>
      </c>
      <c r="S291" s="59">
        <v>37389</v>
      </c>
      <c r="T291" s="1"/>
      <c r="AA291" s="1"/>
      <c r="AB291" s="69">
        <f t="shared" si="18"/>
        <v>0.017076596189908866</v>
      </c>
      <c r="AC291" s="69">
        <f t="shared" si="18"/>
        <v>0.032289096417528196</v>
      </c>
    </row>
    <row r="292" spans="1:29" ht="12.75">
      <c r="A292" s="8">
        <f t="shared" si="19"/>
        <v>285</v>
      </c>
      <c r="C292" s="59">
        <v>37389</v>
      </c>
      <c r="D292" s="44">
        <v>1611.26</v>
      </c>
      <c r="E292" s="44">
        <v>1653.1</v>
      </c>
      <c r="F292" s="44">
        <v>1602.6</v>
      </c>
      <c r="G292" s="44">
        <v>1652.54</v>
      </c>
      <c r="H292" s="45">
        <v>1648780032</v>
      </c>
      <c r="I292" s="61">
        <v>1652.54</v>
      </c>
      <c r="J292" s="3"/>
      <c r="L292" s="96">
        <v>10298.14</v>
      </c>
      <c r="M292" s="61">
        <v>1719.05</v>
      </c>
      <c r="N292" s="64">
        <f t="shared" si="16"/>
        <v>0.08550015811109923</v>
      </c>
      <c r="O292" s="64">
        <f t="shared" si="16"/>
        <v>-0.06074646355922486</v>
      </c>
      <c r="P292" s="43">
        <f t="shared" si="17"/>
        <v>108</v>
      </c>
      <c r="Q292" s="43">
        <f t="shared" si="17"/>
        <v>336</v>
      </c>
      <c r="R292" s="16">
        <v>37390</v>
      </c>
      <c r="S292" s="59">
        <v>37390</v>
      </c>
      <c r="T292" s="1"/>
      <c r="AA292" s="1"/>
      <c r="AB292" s="69">
        <f t="shared" si="18"/>
        <v>0.01864355477830104</v>
      </c>
      <c r="AC292" s="69">
        <f t="shared" si="18"/>
        <v>0.040247134713834454</v>
      </c>
    </row>
    <row r="293" spans="1:29" ht="12.75">
      <c r="A293" s="8">
        <f t="shared" si="19"/>
        <v>286</v>
      </c>
      <c r="C293" s="59">
        <v>37390</v>
      </c>
      <c r="D293" s="44">
        <v>1694.15</v>
      </c>
      <c r="E293" s="44">
        <v>1722.66</v>
      </c>
      <c r="F293" s="44">
        <v>1691.42</v>
      </c>
      <c r="G293" s="44">
        <v>1719.05</v>
      </c>
      <c r="H293" s="45">
        <v>2603120128</v>
      </c>
      <c r="I293" s="61">
        <v>1719.05</v>
      </c>
      <c r="J293" s="3"/>
      <c r="L293" s="96">
        <v>10243.68</v>
      </c>
      <c r="M293" s="61">
        <v>1725.56</v>
      </c>
      <c r="N293" s="64">
        <f t="shared" si="16"/>
        <v>0.07975967112891325</v>
      </c>
      <c r="O293" s="64">
        <f t="shared" si="16"/>
        <v>-0.05718953355589196</v>
      </c>
      <c r="P293" s="43">
        <f t="shared" si="17"/>
        <v>118</v>
      </c>
      <c r="Q293" s="43">
        <f t="shared" si="17"/>
        <v>328</v>
      </c>
      <c r="R293" s="16">
        <v>37391</v>
      </c>
      <c r="S293" s="59">
        <v>37391</v>
      </c>
      <c r="T293" s="1"/>
      <c r="AA293" s="1"/>
      <c r="AB293" s="69">
        <f t="shared" si="18"/>
        <v>-0.005288333621411123</v>
      </c>
      <c r="AC293" s="69">
        <f t="shared" si="18"/>
        <v>0.0037869753643000603</v>
      </c>
    </row>
    <row r="294" spans="1:29" ht="12.75">
      <c r="A294" s="8">
        <f t="shared" si="19"/>
        <v>287</v>
      </c>
      <c r="C294" s="59">
        <v>37391</v>
      </c>
      <c r="D294" s="44">
        <v>1705.45</v>
      </c>
      <c r="E294" s="44">
        <v>1759.33</v>
      </c>
      <c r="F294" s="44">
        <v>1694.34</v>
      </c>
      <c r="G294" s="44">
        <v>1725.56</v>
      </c>
      <c r="H294" s="45">
        <v>2266099968</v>
      </c>
      <c r="I294" s="61">
        <v>1725.56</v>
      </c>
      <c r="J294" s="3"/>
      <c r="L294" s="96">
        <v>10289.21</v>
      </c>
      <c r="M294" s="61">
        <v>1730.44</v>
      </c>
      <c r="N294" s="64">
        <f t="shared" si="16"/>
        <v>0.08455887003267626</v>
      </c>
      <c r="O294" s="64">
        <f t="shared" si="16"/>
        <v>-0.05452320200193417</v>
      </c>
      <c r="P294" s="43">
        <f t="shared" si="17"/>
        <v>110</v>
      </c>
      <c r="Q294" s="43">
        <f t="shared" si="17"/>
        <v>326</v>
      </c>
      <c r="R294" s="16">
        <v>37392</v>
      </c>
      <c r="S294" s="59">
        <v>37392</v>
      </c>
      <c r="T294" s="1"/>
      <c r="AA294" s="1"/>
      <c r="AB294" s="69">
        <f t="shared" si="18"/>
        <v>0.00444469175140183</v>
      </c>
      <c r="AC294" s="69">
        <f t="shared" si="18"/>
        <v>0.002828067410000301</v>
      </c>
    </row>
    <row r="295" spans="1:29" ht="12.75">
      <c r="A295" s="8">
        <f t="shared" si="19"/>
        <v>288</v>
      </c>
      <c r="C295" s="59">
        <v>37392</v>
      </c>
      <c r="D295" s="44">
        <v>1723.69</v>
      </c>
      <c r="E295" s="44">
        <v>1734.71</v>
      </c>
      <c r="F295" s="44">
        <v>1713.81</v>
      </c>
      <c r="G295" s="44">
        <v>1730.44</v>
      </c>
      <c r="H295" s="45">
        <v>1644659968</v>
      </c>
      <c r="I295" s="61">
        <v>1730.44</v>
      </c>
      <c r="J295" s="3"/>
      <c r="L295" s="96">
        <v>10353.08</v>
      </c>
      <c r="M295" s="61">
        <v>1741.39</v>
      </c>
      <c r="N295" s="64">
        <f t="shared" si="16"/>
        <v>0.0912912406450932</v>
      </c>
      <c r="O295" s="64">
        <f t="shared" si="16"/>
        <v>-0.048540347388033145</v>
      </c>
      <c r="P295" s="43">
        <f t="shared" si="17"/>
        <v>101</v>
      </c>
      <c r="Q295" s="43">
        <f t="shared" si="17"/>
        <v>317</v>
      </c>
      <c r="R295" s="16">
        <v>37393</v>
      </c>
      <c r="S295" s="59">
        <v>37393</v>
      </c>
      <c r="T295" s="1"/>
      <c r="AA295" s="1"/>
      <c r="AB295" s="69">
        <f t="shared" si="18"/>
        <v>0.006207473654439966</v>
      </c>
      <c r="AC295" s="69">
        <f t="shared" si="18"/>
        <v>0.006327870368230126</v>
      </c>
    </row>
    <row r="296" spans="1:29" ht="12.75">
      <c r="A296" s="8">
        <f t="shared" si="19"/>
        <v>289</v>
      </c>
      <c r="C296" s="59">
        <v>37393</v>
      </c>
      <c r="D296" s="44">
        <v>1745.17</v>
      </c>
      <c r="E296" s="44">
        <v>1754.22</v>
      </c>
      <c r="F296" s="44">
        <v>1723.06</v>
      </c>
      <c r="G296" s="44">
        <v>1741.39</v>
      </c>
      <c r="H296" s="45">
        <v>1648909952</v>
      </c>
      <c r="I296" s="61">
        <v>1741.39</v>
      </c>
      <c r="J296" s="3"/>
      <c r="L296" s="96">
        <v>10229.5</v>
      </c>
      <c r="M296" s="61">
        <v>1701.59</v>
      </c>
      <c r="N296" s="64">
        <f t="shared" si="16"/>
        <v>0.07826499420259303</v>
      </c>
      <c r="O296" s="64">
        <f t="shared" si="16"/>
        <v>-0.07028624817645879</v>
      </c>
      <c r="P296" s="43">
        <f t="shared" si="17"/>
        <v>123</v>
      </c>
      <c r="Q296" s="43">
        <f t="shared" si="17"/>
        <v>350</v>
      </c>
      <c r="R296" s="16">
        <v>37396</v>
      </c>
      <c r="S296" s="59">
        <v>37396</v>
      </c>
      <c r="T296" s="1"/>
      <c r="AA296" s="1"/>
      <c r="AB296" s="69">
        <f t="shared" si="18"/>
        <v>-0.01193654448724435</v>
      </c>
      <c r="AC296" s="69">
        <f t="shared" si="18"/>
        <v>-0.02285530524466095</v>
      </c>
    </row>
    <row r="297" spans="1:29" ht="12.75">
      <c r="A297" s="8">
        <f t="shared" si="19"/>
        <v>290</v>
      </c>
      <c r="C297" s="59">
        <v>37396</v>
      </c>
      <c r="D297" s="44">
        <v>1726.78</v>
      </c>
      <c r="E297" s="44">
        <v>1726.89</v>
      </c>
      <c r="F297" s="44">
        <v>1696.11</v>
      </c>
      <c r="G297" s="44">
        <v>1701.59</v>
      </c>
      <c r="H297" s="45">
        <v>1429299968</v>
      </c>
      <c r="I297" s="61">
        <v>1701.59</v>
      </c>
      <c r="J297" s="3"/>
      <c r="L297" s="96">
        <v>10105.71</v>
      </c>
      <c r="M297" s="61">
        <v>1664.18</v>
      </c>
      <c r="N297" s="64">
        <f t="shared" si="16"/>
        <v>0.0652166122061768</v>
      </c>
      <c r="O297" s="64">
        <f t="shared" si="16"/>
        <v>-0.090726302158745</v>
      </c>
      <c r="P297" s="43">
        <f t="shared" si="17"/>
        <v>152</v>
      </c>
      <c r="Q297" s="43">
        <f t="shared" si="17"/>
        <v>376</v>
      </c>
      <c r="R297" s="16">
        <v>37397</v>
      </c>
      <c r="S297" s="59">
        <v>37397</v>
      </c>
      <c r="T297" s="1"/>
      <c r="AA297" s="1"/>
      <c r="AB297" s="69">
        <f t="shared" si="18"/>
        <v>-0.012101275722176119</v>
      </c>
      <c r="AC297" s="69">
        <f t="shared" si="18"/>
        <v>-0.021985319612832566</v>
      </c>
    </row>
    <row r="298" spans="1:29" ht="12.75">
      <c r="A298" s="8">
        <f t="shared" si="19"/>
        <v>291</v>
      </c>
      <c r="C298" s="59">
        <v>37397</v>
      </c>
      <c r="D298" s="44">
        <v>1708.57</v>
      </c>
      <c r="E298" s="44">
        <v>1717.93</v>
      </c>
      <c r="F298" s="44">
        <v>1660.22</v>
      </c>
      <c r="G298" s="44">
        <v>1664.18</v>
      </c>
      <c r="H298" s="45">
        <v>1660880000</v>
      </c>
      <c r="I298" s="61">
        <v>1664.18</v>
      </c>
      <c r="J298" s="3"/>
      <c r="L298" s="96">
        <v>10157.88</v>
      </c>
      <c r="M298" s="61">
        <v>1673.45</v>
      </c>
      <c r="N298" s="64">
        <f t="shared" si="16"/>
        <v>0.0707157162432801</v>
      </c>
      <c r="O298" s="64">
        <f t="shared" si="16"/>
        <v>-0.08566136496505905</v>
      </c>
      <c r="P298" s="43">
        <f t="shared" si="17"/>
        <v>139</v>
      </c>
      <c r="Q298" s="43">
        <f t="shared" si="17"/>
        <v>370</v>
      </c>
      <c r="R298" s="16">
        <v>37398</v>
      </c>
      <c r="S298" s="59">
        <v>37398</v>
      </c>
      <c r="T298" s="1"/>
      <c r="AA298" s="1"/>
      <c r="AB298" s="69">
        <f t="shared" si="18"/>
        <v>0.005162427973887995</v>
      </c>
      <c r="AC298" s="69">
        <f t="shared" si="18"/>
        <v>0.005570310903868503</v>
      </c>
    </row>
    <row r="299" spans="1:29" ht="12.75">
      <c r="A299" s="8">
        <f t="shared" si="19"/>
        <v>292</v>
      </c>
      <c r="C299" s="59">
        <v>37398</v>
      </c>
      <c r="D299" s="44">
        <v>1654.34</v>
      </c>
      <c r="E299" s="44">
        <v>1676.64</v>
      </c>
      <c r="F299" s="44">
        <v>1643.96</v>
      </c>
      <c r="G299" s="44">
        <v>1673.45</v>
      </c>
      <c r="H299" s="45">
        <v>1734729984</v>
      </c>
      <c r="I299" s="61">
        <v>1673.45</v>
      </c>
      <c r="J299" s="3"/>
      <c r="L299" s="96">
        <v>10216.08</v>
      </c>
      <c r="M299" s="61">
        <v>1697.63</v>
      </c>
      <c r="N299" s="64">
        <f t="shared" si="16"/>
        <v>0.07685042689996835</v>
      </c>
      <c r="O299" s="64">
        <f t="shared" si="16"/>
        <v>-0.07244991066696527</v>
      </c>
      <c r="P299" s="43">
        <f t="shared" si="17"/>
        <v>128</v>
      </c>
      <c r="Q299" s="43">
        <f t="shared" si="17"/>
        <v>356</v>
      </c>
      <c r="R299" s="16">
        <v>37399</v>
      </c>
      <c r="S299" s="59">
        <v>37399</v>
      </c>
      <c r="T299" s="1"/>
      <c r="AA299" s="1"/>
      <c r="AB299" s="69">
        <f t="shared" si="18"/>
        <v>0.005729541991045473</v>
      </c>
      <c r="AC299" s="69">
        <f t="shared" si="18"/>
        <v>0.01444919178941717</v>
      </c>
    </row>
    <row r="300" spans="1:29" ht="12.75">
      <c r="A300" s="8">
        <f t="shared" si="19"/>
        <v>293</v>
      </c>
      <c r="C300" s="59">
        <v>37399</v>
      </c>
      <c r="D300" s="44">
        <v>1678.42</v>
      </c>
      <c r="E300" s="44">
        <v>1697.77</v>
      </c>
      <c r="F300" s="44">
        <v>1651.89</v>
      </c>
      <c r="G300" s="44">
        <v>1697.63</v>
      </c>
      <c r="H300" s="45">
        <v>1762569984</v>
      </c>
      <c r="I300" s="61">
        <v>1697.63</v>
      </c>
      <c r="J300" s="3"/>
      <c r="L300" s="96">
        <v>10104.26</v>
      </c>
      <c r="M300" s="61">
        <v>1661.49</v>
      </c>
      <c r="N300" s="64">
        <f t="shared" si="16"/>
        <v>0.06506377147675768</v>
      </c>
      <c r="O300" s="64">
        <f t="shared" si="16"/>
        <v>-0.09219606278992254</v>
      </c>
      <c r="P300" s="43">
        <f t="shared" si="17"/>
        <v>153</v>
      </c>
      <c r="Q300" s="43">
        <f t="shared" si="17"/>
        <v>380</v>
      </c>
      <c r="R300" s="16">
        <v>37400</v>
      </c>
      <c r="S300" s="59">
        <v>37400</v>
      </c>
      <c r="T300" s="1"/>
      <c r="AA300" s="1"/>
      <c r="AB300" s="69">
        <f t="shared" si="18"/>
        <v>-0.010945489855208601</v>
      </c>
      <c r="AC300" s="69">
        <f t="shared" si="18"/>
        <v>-0.021288502206016635</v>
      </c>
    </row>
    <row r="301" spans="1:29" ht="12.75">
      <c r="A301" s="8">
        <f t="shared" si="19"/>
        <v>294</v>
      </c>
      <c r="C301" s="59">
        <v>37400</v>
      </c>
      <c r="D301" s="44">
        <v>1680.66</v>
      </c>
      <c r="E301" s="44">
        <v>1681.1</v>
      </c>
      <c r="F301" s="44">
        <v>1658.78</v>
      </c>
      <c r="G301" s="44">
        <v>1661.49</v>
      </c>
      <c r="H301" s="45">
        <v>1210889984</v>
      </c>
      <c r="I301" s="61">
        <v>1661.49</v>
      </c>
      <c r="J301" s="3"/>
      <c r="L301" s="96">
        <v>9981.58</v>
      </c>
      <c r="M301" s="61">
        <v>1652.17</v>
      </c>
      <c r="N301" s="64">
        <f t="shared" si="16"/>
        <v>0.05213239169389694</v>
      </c>
      <c r="O301" s="64">
        <f t="shared" si="16"/>
        <v>-0.09728831895444834</v>
      </c>
      <c r="P301" s="43">
        <f t="shared" si="17"/>
        <v>185</v>
      </c>
      <c r="Q301" s="43">
        <f t="shared" si="17"/>
        <v>387</v>
      </c>
      <c r="R301" s="16">
        <v>37404</v>
      </c>
      <c r="S301" s="59">
        <v>37404</v>
      </c>
      <c r="T301" s="1"/>
      <c r="AA301" s="1"/>
      <c r="AB301" s="69">
        <f t="shared" si="18"/>
        <v>-0.012141413621581387</v>
      </c>
      <c r="AC301" s="69">
        <f t="shared" si="18"/>
        <v>-0.0056094228674261615</v>
      </c>
    </row>
    <row r="302" spans="1:29" ht="12.75">
      <c r="A302" s="8">
        <f t="shared" si="19"/>
        <v>295</v>
      </c>
      <c r="C302" s="59">
        <v>37404</v>
      </c>
      <c r="D302" s="44">
        <v>1670.35</v>
      </c>
      <c r="E302" s="44">
        <v>1671.35</v>
      </c>
      <c r="F302" s="44">
        <v>1632.75</v>
      </c>
      <c r="G302" s="44">
        <v>1652.17</v>
      </c>
      <c r="H302" s="45">
        <v>1319250048</v>
      </c>
      <c r="I302" s="61">
        <v>1652.17</v>
      </c>
      <c r="J302" s="3"/>
      <c r="L302" s="96">
        <v>9923.04</v>
      </c>
      <c r="M302" s="61">
        <v>1624.39</v>
      </c>
      <c r="N302" s="64">
        <f t="shared" si="16"/>
        <v>0.04596184252134505</v>
      </c>
      <c r="O302" s="64">
        <f t="shared" si="16"/>
        <v>-0.11246673915300254</v>
      </c>
      <c r="P302" s="43">
        <f t="shared" si="17"/>
        <v>199</v>
      </c>
      <c r="Q302" s="43">
        <f t="shared" si="17"/>
        <v>406</v>
      </c>
      <c r="R302" s="16">
        <v>37405</v>
      </c>
      <c r="S302" s="59">
        <v>37405</v>
      </c>
      <c r="T302" s="1"/>
      <c r="AA302" s="1"/>
      <c r="AB302" s="69">
        <f t="shared" si="18"/>
        <v>-0.0058648029670652635</v>
      </c>
      <c r="AC302" s="69">
        <f t="shared" si="18"/>
        <v>-0.016814250349540316</v>
      </c>
    </row>
    <row r="303" spans="1:29" ht="12.75">
      <c r="A303" s="8">
        <f t="shared" si="19"/>
        <v>296</v>
      </c>
      <c r="C303" s="59">
        <v>37405</v>
      </c>
      <c r="D303" s="44">
        <v>1639.27</v>
      </c>
      <c r="E303" s="44">
        <v>1644.29</v>
      </c>
      <c r="F303" s="44">
        <v>1624.31</v>
      </c>
      <c r="G303" s="44">
        <v>1624.39</v>
      </c>
      <c r="H303" s="45">
        <v>1418899968</v>
      </c>
      <c r="I303" s="61">
        <v>1624.39</v>
      </c>
      <c r="J303" s="3"/>
      <c r="L303" s="96">
        <v>9911.69</v>
      </c>
      <c r="M303" s="61">
        <v>1631.92</v>
      </c>
      <c r="N303" s="64">
        <f t="shared" si="16"/>
        <v>0.04476546853589136</v>
      </c>
      <c r="O303" s="64">
        <f t="shared" si="16"/>
        <v>-0.10835250214453918</v>
      </c>
      <c r="P303" s="43">
        <f t="shared" si="17"/>
        <v>205</v>
      </c>
      <c r="Q303" s="43">
        <f t="shared" si="17"/>
        <v>400</v>
      </c>
      <c r="R303" s="16">
        <v>37406</v>
      </c>
      <c r="S303" s="59">
        <v>37406</v>
      </c>
      <c r="T303" s="1"/>
      <c r="AA303" s="1"/>
      <c r="AB303" s="69">
        <f t="shared" si="18"/>
        <v>-0.001143802705622532</v>
      </c>
      <c r="AC303" s="69">
        <f t="shared" si="18"/>
        <v>0.004635586281619641</v>
      </c>
    </row>
    <row r="304" spans="1:29" ht="12.75">
      <c r="A304" s="8">
        <f t="shared" si="19"/>
        <v>297</v>
      </c>
      <c r="C304" s="59">
        <v>37406</v>
      </c>
      <c r="D304" s="44">
        <v>1613.42</v>
      </c>
      <c r="E304" s="44">
        <v>1637.65</v>
      </c>
      <c r="F304" s="44">
        <v>1607.3</v>
      </c>
      <c r="G304" s="44">
        <v>1631.92</v>
      </c>
      <c r="H304" s="45">
        <v>1585849984</v>
      </c>
      <c r="I304" s="61">
        <v>1631.92</v>
      </c>
      <c r="J304" s="3"/>
      <c r="L304" s="96">
        <v>9925.25</v>
      </c>
      <c r="M304" s="61">
        <v>1615.73</v>
      </c>
      <c r="N304" s="64">
        <f t="shared" si="16"/>
        <v>0.04619479287445971</v>
      </c>
      <c r="O304" s="64">
        <f t="shared" si="16"/>
        <v>-0.11719838490244394</v>
      </c>
      <c r="P304" s="43">
        <f t="shared" si="17"/>
        <v>196</v>
      </c>
      <c r="Q304" s="43">
        <f t="shared" si="17"/>
        <v>408</v>
      </c>
      <c r="R304" s="16">
        <v>37407</v>
      </c>
      <c r="S304" s="59">
        <v>37407</v>
      </c>
      <c r="T304" s="1"/>
      <c r="AA304" s="1"/>
      <c r="AB304" s="69">
        <f t="shared" si="18"/>
        <v>0.0013680815279735192</v>
      </c>
      <c r="AC304" s="69">
        <f t="shared" si="18"/>
        <v>-0.009920829452424118</v>
      </c>
    </row>
    <row r="305" spans="1:29" ht="12.75">
      <c r="A305" s="8">
        <f t="shared" si="19"/>
        <v>298</v>
      </c>
      <c r="C305" s="59">
        <v>37407</v>
      </c>
      <c r="D305" s="44">
        <v>1641.1</v>
      </c>
      <c r="E305" s="44">
        <v>1651.47</v>
      </c>
      <c r="F305" s="44">
        <v>1615.62</v>
      </c>
      <c r="G305" s="44">
        <v>1615.73</v>
      </c>
      <c r="H305" s="45">
        <v>1682429952</v>
      </c>
      <c r="I305" s="61">
        <v>1615.73</v>
      </c>
      <c r="J305" s="3"/>
      <c r="L305" s="96">
        <v>9709.79</v>
      </c>
      <c r="M305" s="61">
        <v>1562.56</v>
      </c>
      <c r="N305" s="64">
        <f t="shared" si="16"/>
        <v>0.023483714556761903</v>
      </c>
      <c r="O305" s="64">
        <f t="shared" si="16"/>
        <v>-0.14624937849341346</v>
      </c>
      <c r="P305" s="43">
        <f t="shared" si="17"/>
        <v>282</v>
      </c>
      <c r="Q305" s="43">
        <f t="shared" si="17"/>
        <v>430</v>
      </c>
      <c r="R305" s="16">
        <v>37410</v>
      </c>
      <c r="S305" s="59">
        <v>37410</v>
      </c>
      <c r="T305" s="1"/>
      <c r="AA305" s="1"/>
      <c r="AB305" s="69">
        <f t="shared" si="18"/>
        <v>-0.021708269313115425</v>
      </c>
      <c r="AC305" s="69">
        <f t="shared" si="18"/>
        <v>-0.03290772591955349</v>
      </c>
    </row>
    <row r="306" spans="1:29" ht="12.75">
      <c r="A306" s="8">
        <f t="shared" si="19"/>
        <v>299</v>
      </c>
      <c r="C306" s="59">
        <v>37410</v>
      </c>
      <c r="D306" s="44">
        <v>1613.5</v>
      </c>
      <c r="E306" s="44">
        <v>1621.5</v>
      </c>
      <c r="F306" s="44">
        <v>1561.17</v>
      </c>
      <c r="G306" s="44">
        <v>1562.56</v>
      </c>
      <c r="H306" s="45">
        <v>1623120000</v>
      </c>
      <c r="I306" s="61">
        <v>1562.56</v>
      </c>
      <c r="J306" s="3"/>
      <c r="L306" s="96">
        <v>9687.84</v>
      </c>
      <c r="M306" s="61">
        <v>1578.12</v>
      </c>
      <c r="N306" s="64">
        <f t="shared" si="16"/>
        <v>0.021170022135553968</v>
      </c>
      <c r="O306" s="64">
        <f t="shared" si="16"/>
        <v>-0.13774771476808934</v>
      </c>
      <c r="P306" s="43">
        <f t="shared" si="17"/>
        <v>285</v>
      </c>
      <c r="Q306" s="43">
        <f t="shared" si="17"/>
        <v>425</v>
      </c>
      <c r="R306" s="16">
        <v>37411</v>
      </c>
      <c r="S306" s="59">
        <v>37411</v>
      </c>
      <c r="T306" s="1"/>
      <c r="AA306" s="1"/>
      <c r="AB306" s="69">
        <f t="shared" si="18"/>
        <v>-0.0022606050182342186</v>
      </c>
      <c r="AC306" s="69">
        <f t="shared" si="18"/>
        <v>0.00995801761212367</v>
      </c>
    </row>
    <row r="307" spans="1:29" ht="12.75">
      <c r="A307" s="8">
        <f t="shared" si="19"/>
        <v>300</v>
      </c>
      <c r="C307" s="59">
        <v>37411</v>
      </c>
      <c r="D307" s="44">
        <v>1559.25</v>
      </c>
      <c r="E307" s="44">
        <v>1587.79</v>
      </c>
      <c r="F307" s="44">
        <v>1548.31</v>
      </c>
      <c r="G307" s="44">
        <v>1578.12</v>
      </c>
      <c r="H307" s="45">
        <v>1881400064</v>
      </c>
      <c r="I307" s="61">
        <v>1578.12</v>
      </c>
      <c r="J307" s="3"/>
      <c r="L307" s="96">
        <v>9796.8</v>
      </c>
      <c r="M307" s="61">
        <v>1595.26</v>
      </c>
      <c r="N307" s="64">
        <f t="shared" si="16"/>
        <v>0.03265521239591007</v>
      </c>
      <c r="O307" s="64">
        <f t="shared" si="16"/>
        <v>-0.12838277156422961</v>
      </c>
      <c r="P307" s="43">
        <f t="shared" si="17"/>
        <v>250</v>
      </c>
      <c r="Q307" s="43">
        <f t="shared" si="17"/>
        <v>420</v>
      </c>
      <c r="R307" s="16">
        <v>37412</v>
      </c>
      <c r="S307" s="59">
        <v>37412</v>
      </c>
      <c r="T307" s="1"/>
      <c r="AA307" s="1"/>
      <c r="AB307" s="69">
        <f t="shared" si="18"/>
        <v>0.011247089134420074</v>
      </c>
      <c r="AC307" s="69">
        <f t="shared" si="18"/>
        <v>0.010861024510176787</v>
      </c>
    </row>
    <row r="308" spans="1:29" ht="12.75">
      <c r="A308" s="8">
        <f t="shared" si="19"/>
        <v>301</v>
      </c>
      <c r="C308" s="59">
        <v>37412</v>
      </c>
      <c r="D308" s="44">
        <v>1580.06</v>
      </c>
      <c r="E308" s="44">
        <v>1595.42</v>
      </c>
      <c r="F308" s="44">
        <v>1563.55</v>
      </c>
      <c r="G308" s="44">
        <v>1595.26</v>
      </c>
      <c r="H308" s="45">
        <v>1632920064</v>
      </c>
      <c r="I308" s="61">
        <v>1595.26</v>
      </c>
      <c r="J308" s="3"/>
      <c r="L308" s="96">
        <v>9624.64</v>
      </c>
      <c r="M308" s="61">
        <v>1554.88</v>
      </c>
      <c r="N308" s="64">
        <f t="shared" si="16"/>
        <v>0.014508274480868444</v>
      </c>
      <c r="O308" s="64">
        <f t="shared" si="16"/>
        <v>-0.15044557241439593</v>
      </c>
      <c r="P308" s="43">
        <f t="shared" si="17"/>
        <v>300</v>
      </c>
      <c r="Q308" s="43">
        <f t="shared" si="17"/>
        <v>433</v>
      </c>
      <c r="R308" s="16">
        <v>37413</v>
      </c>
      <c r="S308" s="59">
        <v>37413</v>
      </c>
      <c r="T308" s="1"/>
      <c r="AA308" s="1"/>
      <c r="AB308" s="69">
        <f t="shared" si="18"/>
        <v>-0.017573085089008678</v>
      </c>
      <c r="AC308" s="69">
        <f t="shared" si="18"/>
        <v>-0.025312488246429954</v>
      </c>
    </row>
    <row r="309" spans="1:29" ht="12.75">
      <c r="A309" s="8">
        <f t="shared" si="19"/>
        <v>302</v>
      </c>
      <c r="C309" s="59">
        <v>37413</v>
      </c>
      <c r="D309" s="44">
        <v>1583.65</v>
      </c>
      <c r="E309" s="44">
        <v>1584.06</v>
      </c>
      <c r="F309" s="44">
        <v>1550.72</v>
      </c>
      <c r="G309" s="44">
        <v>1554.88</v>
      </c>
      <c r="H309" s="45">
        <v>1630259968</v>
      </c>
      <c r="I309" s="61">
        <v>1554.88</v>
      </c>
      <c r="J309" s="3"/>
      <c r="L309" s="96">
        <v>9589.67</v>
      </c>
      <c r="M309" s="61">
        <v>1535.48</v>
      </c>
      <c r="N309" s="64">
        <f t="shared" si="16"/>
        <v>0.01082217771687577</v>
      </c>
      <c r="O309" s="64">
        <f t="shared" si="16"/>
        <v>-0.1610453331002114</v>
      </c>
      <c r="P309" s="43">
        <f t="shared" si="17"/>
        <v>313</v>
      </c>
      <c r="Q309" s="43">
        <f t="shared" si="17"/>
        <v>440</v>
      </c>
      <c r="R309" s="16">
        <v>37414</v>
      </c>
      <c r="S309" s="59">
        <v>37414</v>
      </c>
      <c r="T309" s="1"/>
      <c r="AA309" s="1"/>
      <c r="AB309" s="69">
        <f t="shared" si="18"/>
        <v>-0.0036333826511951717</v>
      </c>
      <c r="AC309" s="69">
        <f t="shared" si="18"/>
        <v>-0.012476847087878218</v>
      </c>
    </row>
    <row r="310" spans="1:29" ht="12.75">
      <c r="A310" s="8">
        <f t="shared" si="19"/>
        <v>303</v>
      </c>
      <c r="C310" s="59">
        <v>37414</v>
      </c>
      <c r="D310" s="44">
        <v>1500.15</v>
      </c>
      <c r="E310" s="44">
        <v>1549.17</v>
      </c>
      <c r="F310" s="44">
        <v>1495.81</v>
      </c>
      <c r="G310" s="44">
        <v>1535.48</v>
      </c>
      <c r="H310" s="45">
        <v>2111740032</v>
      </c>
      <c r="I310" s="61">
        <v>1535.48</v>
      </c>
      <c r="J310" s="3"/>
      <c r="L310" s="96">
        <v>9645.4</v>
      </c>
      <c r="M310" s="61">
        <v>1530.69</v>
      </c>
      <c r="N310" s="64">
        <f t="shared" si="16"/>
        <v>0.016696532096553085</v>
      </c>
      <c r="O310" s="64">
        <f t="shared" si="16"/>
        <v>-0.1636624905066576</v>
      </c>
      <c r="P310" s="43">
        <f t="shared" si="17"/>
        <v>295</v>
      </c>
      <c r="Q310" s="43">
        <f t="shared" si="17"/>
        <v>442</v>
      </c>
      <c r="R310" s="16">
        <v>37417</v>
      </c>
      <c r="S310" s="59">
        <v>37417</v>
      </c>
      <c r="T310" s="1"/>
      <c r="AA310" s="1"/>
      <c r="AB310" s="69">
        <f t="shared" si="18"/>
        <v>0.005811461708275623</v>
      </c>
      <c r="AC310" s="69">
        <f t="shared" si="18"/>
        <v>-0.0031195456795268806</v>
      </c>
    </row>
    <row r="311" spans="1:29" ht="12.75">
      <c r="A311" s="8">
        <f t="shared" si="19"/>
        <v>304</v>
      </c>
      <c r="C311" s="59">
        <v>37417</v>
      </c>
      <c r="D311" s="44">
        <v>1536.98</v>
      </c>
      <c r="E311" s="44">
        <v>1551.8</v>
      </c>
      <c r="F311" s="44">
        <v>1526.96</v>
      </c>
      <c r="G311" s="44">
        <v>1530.69</v>
      </c>
      <c r="H311" s="45">
        <v>1518259968</v>
      </c>
      <c r="I311" s="61">
        <v>1530.69</v>
      </c>
      <c r="J311" s="3"/>
      <c r="L311" s="96">
        <v>9517.26</v>
      </c>
      <c r="M311" s="61">
        <v>1497.18</v>
      </c>
      <c r="N311" s="64">
        <f t="shared" si="16"/>
        <v>0.003189627911879489</v>
      </c>
      <c r="O311" s="64">
        <f t="shared" si="16"/>
        <v>-0.18197166476344495</v>
      </c>
      <c r="P311" s="43">
        <f t="shared" si="17"/>
        <v>329</v>
      </c>
      <c r="Q311" s="43">
        <f t="shared" si="17"/>
        <v>456</v>
      </c>
      <c r="R311" s="16">
        <v>37418</v>
      </c>
      <c r="S311" s="59">
        <v>37418</v>
      </c>
      <c r="T311" s="1"/>
      <c r="AA311" s="1"/>
      <c r="AB311" s="69">
        <f t="shared" si="18"/>
        <v>-0.013285089265349215</v>
      </c>
      <c r="AC311" s="69">
        <f t="shared" si="18"/>
        <v>-0.02189208788193564</v>
      </c>
    </row>
    <row r="312" spans="1:29" ht="12.75">
      <c r="A312" s="8">
        <f t="shared" si="19"/>
        <v>305</v>
      </c>
      <c r="C312" s="59">
        <v>37418</v>
      </c>
      <c r="D312" s="44">
        <v>1542.16</v>
      </c>
      <c r="E312" s="44">
        <v>1547.5</v>
      </c>
      <c r="F312" s="44">
        <v>1496.66</v>
      </c>
      <c r="G312" s="44">
        <v>1497.18</v>
      </c>
      <c r="H312" s="45">
        <v>1697040000</v>
      </c>
      <c r="I312" s="61">
        <v>1497.18</v>
      </c>
      <c r="J312" s="3"/>
      <c r="L312" s="96">
        <v>9617.71</v>
      </c>
      <c r="M312" s="61">
        <v>1519.12</v>
      </c>
      <c r="N312" s="64">
        <f t="shared" si="16"/>
        <v>0.01377780120164429</v>
      </c>
      <c r="O312" s="64">
        <f t="shared" si="16"/>
        <v>-0.16998410035897138</v>
      </c>
      <c r="P312" s="43">
        <f t="shared" si="17"/>
        <v>304</v>
      </c>
      <c r="Q312" s="43">
        <f t="shared" si="17"/>
        <v>446</v>
      </c>
      <c r="R312" s="16">
        <v>37419</v>
      </c>
      <c r="S312" s="59">
        <v>37419</v>
      </c>
      <c r="T312" s="1"/>
      <c r="AA312" s="1"/>
      <c r="AB312" s="69">
        <f t="shared" si="18"/>
        <v>0.010554508335382184</v>
      </c>
      <c r="AC312" s="69">
        <f t="shared" si="18"/>
        <v>0.014654216593863012</v>
      </c>
    </row>
    <row r="313" spans="1:29" ht="12.75">
      <c r="A313" s="8">
        <f t="shared" si="19"/>
        <v>306</v>
      </c>
      <c r="C313" s="59">
        <v>37419</v>
      </c>
      <c r="D313" s="44">
        <v>1491.36</v>
      </c>
      <c r="E313" s="44">
        <v>1519.16</v>
      </c>
      <c r="F313" s="44">
        <v>1474.56</v>
      </c>
      <c r="G313" s="44">
        <v>1519.12</v>
      </c>
      <c r="H313" s="45">
        <v>2057319936</v>
      </c>
      <c r="I313" s="61">
        <v>1519.12</v>
      </c>
      <c r="J313" s="3"/>
      <c r="L313" s="96">
        <v>9502.8</v>
      </c>
      <c r="M313" s="61">
        <v>1496.88</v>
      </c>
      <c r="N313" s="64">
        <f t="shared" si="16"/>
        <v>0.00166543691367127</v>
      </c>
      <c r="O313" s="64">
        <f t="shared" si="16"/>
        <v>-0.1821355785884834</v>
      </c>
      <c r="P313" s="43">
        <f t="shared" si="17"/>
        <v>334</v>
      </c>
      <c r="Q313" s="43">
        <f t="shared" si="17"/>
        <v>457</v>
      </c>
      <c r="R313" s="16">
        <v>37420</v>
      </c>
      <c r="S313" s="59">
        <v>37420</v>
      </c>
      <c r="T313" s="1"/>
      <c r="AA313" s="1"/>
      <c r="AB313" s="69">
        <f t="shared" si="18"/>
        <v>-0.011947750556005499</v>
      </c>
      <c r="AC313" s="69">
        <f t="shared" si="18"/>
        <v>-0.014640054768550126</v>
      </c>
    </row>
    <row r="314" spans="1:29" ht="12.75">
      <c r="A314" s="8">
        <f t="shared" si="19"/>
        <v>307</v>
      </c>
      <c r="C314" s="59">
        <v>37420</v>
      </c>
      <c r="D314" s="44">
        <v>1512.23</v>
      </c>
      <c r="E314" s="44">
        <v>1526.41</v>
      </c>
      <c r="F314" s="44">
        <v>1495.64</v>
      </c>
      <c r="G314" s="44">
        <v>1496.88</v>
      </c>
      <c r="H314" s="45">
        <v>1566909952</v>
      </c>
      <c r="I314" s="61">
        <v>1496.88</v>
      </c>
      <c r="J314" s="3"/>
      <c r="L314" s="96">
        <v>9474.21</v>
      </c>
      <c r="M314" s="61">
        <v>1504.74</v>
      </c>
      <c r="N314" s="64">
        <f t="shared" si="16"/>
        <v>-0.0013481606408770608</v>
      </c>
      <c r="O314" s="64">
        <f t="shared" si="16"/>
        <v>-0.17784103637247783</v>
      </c>
      <c r="P314" s="43">
        <f t="shared" si="17"/>
        <v>338</v>
      </c>
      <c r="Q314" s="43">
        <f t="shared" si="17"/>
        <v>450</v>
      </c>
      <c r="R314" s="16">
        <v>37421</v>
      </c>
      <c r="S314" s="59">
        <v>37421</v>
      </c>
      <c r="T314" s="1"/>
      <c r="AA314" s="1"/>
      <c r="AB314" s="69">
        <f t="shared" si="18"/>
        <v>-0.003008586942795821</v>
      </c>
      <c r="AC314" s="69">
        <f t="shared" si="18"/>
        <v>0.005250921917588469</v>
      </c>
    </row>
    <row r="315" spans="1:29" ht="12.75">
      <c r="A315" s="8">
        <f t="shared" si="19"/>
        <v>308</v>
      </c>
      <c r="C315" s="59">
        <v>37421</v>
      </c>
      <c r="D315" s="44">
        <v>1471.97</v>
      </c>
      <c r="E315" s="44">
        <v>1507.01</v>
      </c>
      <c r="F315" s="44">
        <v>1445.44</v>
      </c>
      <c r="G315" s="44">
        <v>1504.74</v>
      </c>
      <c r="H315" s="45">
        <v>1827730048</v>
      </c>
      <c r="I315" s="61">
        <v>1504.74</v>
      </c>
      <c r="J315" s="3"/>
      <c r="L315" s="96">
        <v>9687.42</v>
      </c>
      <c r="M315" s="61">
        <v>1553.29</v>
      </c>
      <c r="N315" s="64">
        <f t="shared" si="16"/>
        <v>0.021125751027722073</v>
      </c>
      <c r="O315" s="64">
        <f t="shared" si="16"/>
        <v>-0.1513143156870994</v>
      </c>
      <c r="P315" s="43">
        <f t="shared" si="17"/>
        <v>287</v>
      </c>
      <c r="Q315" s="43">
        <f t="shared" si="17"/>
        <v>434</v>
      </c>
      <c r="R315" s="16">
        <v>37424</v>
      </c>
      <c r="S315" s="59">
        <v>37424</v>
      </c>
      <c r="T315" s="1"/>
      <c r="AA315" s="1"/>
      <c r="AB315" s="69">
        <f t="shared" si="18"/>
        <v>0.02250425101406872</v>
      </c>
      <c r="AC315" s="69">
        <f t="shared" si="18"/>
        <v>0.03226471018249</v>
      </c>
    </row>
    <row r="316" spans="1:29" ht="12.75">
      <c r="A316" s="8">
        <f t="shared" si="19"/>
        <v>309</v>
      </c>
      <c r="C316" s="59">
        <v>37424</v>
      </c>
      <c r="D316" s="44">
        <v>1519.65</v>
      </c>
      <c r="E316" s="44">
        <v>1555.07</v>
      </c>
      <c r="F316" s="44">
        <v>1519.26</v>
      </c>
      <c r="G316" s="44">
        <v>1553.29</v>
      </c>
      <c r="H316" s="45">
        <v>1591840000</v>
      </c>
      <c r="I316" s="61">
        <v>1553.29</v>
      </c>
      <c r="J316" s="3"/>
      <c r="L316" s="96">
        <v>9706.12</v>
      </c>
      <c r="M316" s="61">
        <v>1542.96</v>
      </c>
      <c r="N316" s="64">
        <f t="shared" si="16"/>
        <v>0.023096869400232034</v>
      </c>
      <c r="O316" s="64">
        <f t="shared" si="16"/>
        <v>-0.15695841506258779</v>
      </c>
      <c r="P316" s="43">
        <f t="shared" si="17"/>
        <v>283</v>
      </c>
      <c r="Q316" s="43">
        <f t="shared" si="17"/>
        <v>436</v>
      </c>
      <c r="R316" s="16">
        <v>37425</v>
      </c>
      <c r="S316" s="59">
        <v>37425</v>
      </c>
      <c r="T316" s="1"/>
      <c r="AA316" s="1"/>
      <c r="AB316" s="69">
        <f t="shared" si="18"/>
        <v>0.0019303385215052593</v>
      </c>
      <c r="AC316" s="69">
        <f t="shared" si="18"/>
        <v>-0.0066504001184581885</v>
      </c>
    </row>
    <row r="317" spans="1:29" ht="12.75">
      <c r="A317" s="8">
        <f t="shared" si="19"/>
        <v>310</v>
      </c>
      <c r="C317" s="59">
        <v>37425</v>
      </c>
      <c r="D317" s="44">
        <v>1544.19</v>
      </c>
      <c r="E317" s="44">
        <v>1567.99</v>
      </c>
      <c r="F317" s="44">
        <v>1542.77</v>
      </c>
      <c r="G317" s="44">
        <v>1542.96</v>
      </c>
      <c r="H317" s="45">
        <v>1589760000</v>
      </c>
      <c r="I317" s="61">
        <v>1542.96</v>
      </c>
      <c r="J317" s="3"/>
      <c r="L317" s="96">
        <v>9561.57</v>
      </c>
      <c r="M317" s="61">
        <v>1496.83</v>
      </c>
      <c r="N317" s="64">
        <f t="shared" si="16"/>
        <v>0.007860229788131168</v>
      </c>
      <c r="O317" s="64">
        <f t="shared" si="16"/>
        <v>-0.18216289755932324</v>
      </c>
      <c r="P317" s="43">
        <f t="shared" si="17"/>
        <v>322</v>
      </c>
      <c r="Q317" s="43">
        <f t="shared" si="17"/>
        <v>458</v>
      </c>
      <c r="R317" s="16">
        <v>37426</v>
      </c>
      <c r="S317" s="59">
        <v>37426</v>
      </c>
      <c r="T317" s="1"/>
      <c r="AA317" s="1"/>
      <c r="AB317" s="69">
        <f t="shared" si="18"/>
        <v>-0.01489266565836822</v>
      </c>
      <c r="AC317" s="69">
        <f t="shared" si="18"/>
        <v>-0.029897080935345155</v>
      </c>
    </row>
    <row r="318" spans="1:29" ht="12.75">
      <c r="A318" s="8">
        <f t="shared" si="19"/>
        <v>311</v>
      </c>
      <c r="C318" s="59">
        <v>37426</v>
      </c>
      <c r="D318" s="44">
        <v>1531.05</v>
      </c>
      <c r="E318" s="44">
        <v>1538.36</v>
      </c>
      <c r="F318" s="44">
        <v>1496.08</v>
      </c>
      <c r="G318" s="44">
        <v>1496.83</v>
      </c>
      <c r="H318" s="45">
        <v>1726700032</v>
      </c>
      <c r="I318" s="61">
        <v>1496.83</v>
      </c>
      <c r="J318" s="3"/>
      <c r="L318" s="96">
        <v>9431.77</v>
      </c>
      <c r="M318" s="61">
        <v>1464.75</v>
      </c>
      <c r="N318" s="64">
        <f t="shared" si="16"/>
        <v>-0.005821650679877721</v>
      </c>
      <c r="O318" s="64">
        <f t="shared" si="16"/>
        <v>-0.19969074925009422</v>
      </c>
      <c r="P318" s="43">
        <f t="shared" si="17"/>
        <v>345</v>
      </c>
      <c r="Q318" s="43">
        <f t="shared" si="17"/>
        <v>475</v>
      </c>
      <c r="R318" s="16">
        <v>37427</v>
      </c>
      <c r="S318" s="59">
        <v>37427</v>
      </c>
      <c r="T318" s="1"/>
      <c r="AA318" s="1"/>
      <c r="AB318" s="69">
        <f t="shared" si="18"/>
        <v>-0.013575176461606109</v>
      </c>
      <c r="AC318" s="69">
        <f t="shared" si="18"/>
        <v>-0.021431959541163614</v>
      </c>
    </row>
    <row r="319" spans="1:29" ht="12.75">
      <c r="A319" s="8">
        <f t="shared" si="19"/>
        <v>312</v>
      </c>
      <c r="C319" s="59">
        <v>37427</v>
      </c>
      <c r="D319" s="44">
        <v>1494.8</v>
      </c>
      <c r="E319" s="44">
        <v>1503.01</v>
      </c>
      <c r="F319" s="44">
        <v>1461.59</v>
      </c>
      <c r="G319" s="44">
        <v>1464.75</v>
      </c>
      <c r="H319" s="45">
        <v>1709469952</v>
      </c>
      <c r="I319" s="61">
        <v>1464.75</v>
      </c>
      <c r="J319" s="3"/>
      <c r="L319" s="96">
        <v>9253.79</v>
      </c>
      <c r="M319" s="61">
        <v>1440.96</v>
      </c>
      <c r="N319" s="64">
        <f t="shared" si="16"/>
        <v>-0.02458205966058813</v>
      </c>
      <c r="O319" s="64">
        <f t="shared" si="16"/>
        <v>-0.21268911557563808</v>
      </c>
      <c r="P319" s="43">
        <f t="shared" si="17"/>
        <v>386</v>
      </c>
      <c r="Q319" s="43">
        <f t="shared" si="17"/>
        <v>491</v>
      </c>
      <c r="R319" s="16">
        <v>37428</v>
      </c>
      <c r="S319" s="59">
        <v>37428</v>
      </c>
      <c r="T319" s="1"/>
      <c r="AA319" s="1"/>
      <c r="AB319" s="69">
        <f t="shared" si="18"/>
        <v>-0.018870265072197467</v>
      </c>
      <c r="AC319" s="69">
        <f t="shared" si="18"/>
        <v>-0.016241679467485892</v>
      </c>
    </row>
    <row r="320" spans="1:29" ht="12.75">
      <c r="A320" s="8">
        <f t="shared" si="19"/>
        <v>313</v>
      </c>
      <c r="C320" s="59">
        <v>37428</v>
      </c>
      <c r="D320" s="44">
        <v>1456.61</v>
      </c>
      <c r="E320" s="44">
        <v>1480.05</v>
      </c>
      <c r="F320" s="44">
        <v>1435.85</v>
      </c>
      <c r="G320" s="44">
        <v>1440.96</v>
      </c>
      <c r="H320" s="45">
        <v>1962899968</v>
      </c>
      <c r="I320" s="61">
        <v>1440.96</v>
      </c>
      <c r="J320" s="3"/>
      <c r="L320" s="96">
        <v>9281.82</v>
      </c>
      <c r="M320" s="61">
        <v>1460.34</v>
      </c>
      <c r="N320" s="64">
        <f t="shared" si="16"/>
        <v>-0.021627490249815584</v>
      </c>
      <c r="O320" s="64">
        <f t="shared" si="16"/>
        <v>-0.2021002824781586</v>
      </c>
      <c r="P320" s="43">
        <f t="shared" si="17"/>
        <v>378</v>
      </c>
      <c r="Q320" s="43">
        <f t="shared" si="17"/>
        <v>482</v>
      </c>
      <c r="R320" s="16">
        <v>37431</v>
      </c>
      <c r="S320" s="59">
        <v>37431</v>
      </c>
      <c r="T320" s="1"/>
      <c r="AA320" s="1"/>
      <c r="AB320" s="69">
        <f t="shared" si="18"/>
        <v>0.0030290291869601305</v>
      </c>
      <c r="AC320" s="69">
        <f t="shared" si="18"/>
        <v>0.013449367088607556</v>
      </c>
    </row>
    <row r="321" spans="1:29" ht="12.75">
      <c r="A321" s="8">
        <f t="shared" si="19"/>
        <v>314</v>
      </c>
      <c r="C321" s="59">
        <v>37431</v>
      </c>
      <c r="D321" s="44">
        <v>1429.56</v>
      </c>
      <c r="E321" s="44">
        <v>1476.56</v>
      </c>
      <c r="F321" s="44">
        <v>1414.69</v>
      </c>
      <c r="G321" s="44">
        <v>1460.34</v>
      </c>
      <c r="H321" s="45">
        <v>2050610048</v>
      </c>
      <c r="I321" s="61">
        <v>1460.34</v>
      </c>
      <c r="J321" s="3"/>
      <c r="L321" s="96">
        <v>9126.82</v>
      </c>
      <c r="M321" s="61">
        <v>1423.99</v>
      </c>
      <c r="N321" s="64">
        <f t="shared" si="16"/>
        <v>-0.037965637187730605</v>
      </c>
      <c r="O321" s="64">
        <f t="shared" si="16"/>
        <v>-0.2219611742786426</v>
      </c>
      <c r="P321" s="43">
        <f t="shared" si="17"/>
        <v>412</v>
      </c>
      <c r="Q321" s="43">
        <f t="shared" si="17"/>
        <v>500</v>
      </c>
      <c r="R321" s="16">
        <v>37432</v>
      </c>
      <c r="S321" s="59">
        <v>37432</v>
      </c>
      <c r="T321" s="1"/>
      <c r="AA321" s="1"/>
      <c r="AB321" s="69">
        <f t="shared" si="18"/>
        <v>-0.01669931112648171</v>
      </c>
      <c r="AC321" s="69">
        <f t="shared" si="18"/>
        <v>-0.024891463631756983</v>
      </c>
    </row>
    <row r="322" spans="1:29" ht="12.75">
      <c r="A322" s="8">
        <f t="shared" si="19"/>
        <v>315</v>
      </c>
      <c r="C322" s="59">
        <v>37432</v>
      </c>
      <c r="D322" s="44">
        <v>1472.19</v>
      </c>
      <c r="E322" s="44">
        <v>1475.58</v>
      </c>
      <c r="F322" s="44">
        <v>1419.25</v>
      </c>
      <c r="G322" s="44">
        <v>1423.99</v>
      </c>
      <c r="H322" s="45">
        <v>1880679936</v>
      </c>
      <c r="I322" s="61">
        <v>1423.99</v>
      </c>
      <c r="J322" s="3"/>
      <c r="L322" s="96">
        <v>9120.11</v>
      </c>
      <c r="M322" s="61">
        <v>1429.33</v>
      </c>
      <c r="N322" s="64">
        <f t="shared" si="16"/>
        <v>-0.038672920839042835</v>
      </c>
      <c r="O322" s="64">
        <f t="shared" si="16"/>
        <v>-0.21904350819295937</v>
      </c>
      <c r="P322" s="43">
        <f t="shared" si="17"/>
        <v>416</v>
      </c>
      <c r="Q322" s="43">
        <f t="shared" si="17"/>
        <v>497</v>
      </c>
      <c r="R322" s="16">
        <v>37433</v>
      </c>
      <c r="S322" s="59">
        <v>37433</v>
      </c>
      <c r="T322" s="1"/>
      <c r="AA322" s="1"/>
      <c r="AB322" s="69">
        <f t="shared" si="18"/>
        <v>-0.0007351958294344874</v>
      </c>
      <c r="AC322" s="69">
        <f t="shared" si="18"/>
        <v>0.003750026334454537</v>
      </c>
    </row>
    <row r="323" spans="1:29" ht="12.75">
      <c r="A323" s="8">
        <f t="shared" si="19"/>
        <v>316</v>
      </c>
      <c r="C323" s="59">
        <v>37433</v>
      </c>
      <c r="D323" s="44">
        <v>1379.87</v>
      </c>
      <c r="E323" s="44">
        <v>1436.57</v>
      </c>
      <c r="F323" s="44">
        <v>1375.53</v>
      </c>
      <c r="G323" s="44">
        <v>1429.33</v>
      </c>
      <c r="H323" s="45">
        <v>2061740032</v>
      </c>
      <c r="I323" s="61">
        <v>1429.33</v>
      </c>
      <c r="J323" s="3"/>
      <c r="L323" s="96">
        <v>9269.92</v>
      </c>
      <c r="M323" s="61">
        <v>1459.2</v>
      </c>
      <c r="N323" s="64">
        <f t="shared" si="16"/>
        <v>-0.022881838305048974</v>
      </c>
      <c r="O323" s="64">
        <f t="shared" si="16"/>
        <v>-0.2027231550133043</v>
      </c>
      <c r="P323" s="43">
        <f t="shared" si="17"/>
        <v>382</v>
      </c>
      <c r="Q323" s="43">
        <f t="shared" si="17"/>
        <v>483</v>
      </c>
      <c r="R323" s="16">
        <v>37434</v>
      </c>
      <c r="S323" s="59">
        <v>37434</v>
      </c>
      <c r="T323" s="1"/>
      <c r="AA323" s="1"/>
      <c r="AB323" s="69">
        <f t="shared" si="18"/>
        <v>0.016426336963040855</v>
      </c>
      <c r="AC323" s="69">
        <f t="shared" si="18"/>
        <v>0.020897903213393798</v>
      </c>
    </row>
    <row r="324" spans="1:29" ht="12.75">
      <c r="A324" s="8">
        <f t="shared" si="19"/>
        <v>317</v>
      </c>
      <c r="C324" s="59">
        <v>37434</v>
      </c>
      <c r="D324" s="44">
        <v>1446.37</v>
      </c>
      <c r="E324" s="44">
        <v>1459.41</v>
      </c>
      <c r="F324" s="44">
        <v>1412.96</v>
      </c>
      <c r="G324" s="44">
        <v>1459.2</v>
      </c>
      <c r="H324" s="45">
        <v>1942589952</v>
      </c>
      <c r="I324" s="61">
        <v>1459.2</v>
      </c>
      <c r="J324" s="3"/>
      <c r="L324" s="96">
        <v>9243.26</v>
      </c>
      <c r="M324" s="61">
        <v>1463.21</v>
      </c>
      <c r="N324" s="64">
        <f t="shared" si="16"/>
        <v>-0.025691999578370428</v>
      </c>
      <c r="O324" s="64">
        <f t="shared" si="16"/>
        <v>-0.20053217355195796</v>
      </c>
      <c r="P324" s="43">
        <f t="shared" si="17"/>
        <v>387</v>
      </c>
      <c r="Q324" s="43">
        <f t="shared" si="17"/>
        <v>478</v>
      </c>
      <c r="R324" s="16">
        <v>37435</v>
      </c>
      <c r="S324" s="59">
        <v>37435</v>
      </c>
      <c r="T324" s="1"/>
      <c r="AA324" s="1"/>
      <c r="AB324" s="69">
        <f t="shared" si="18"/>
        <v>-0.002875968724649125</v>
      </c>
      <c r="AC324" s="69">
        <f t="shared" si="18"/>
        <v>0.0027480811403508554</v>
      </c>
    </row>
    <row r="325" spans="1:29" ht="12.75">
      <c r="A325" s="8">
        <f t="shared" si="19"/>
        <v>318</v>
      </c>
      <c r="C325" s="59">
        <v>37435</v>
      </c>
      <c r="D325" s="44">
        <v>1454.98</v>
      </c>
      <c r="E325" s="44">
        <v>1486.25</v>
      </c>
      <c r="F325" s="44">
        <v>1454.71</v>
      </c>
      <c r="G325" s="44">
        <v>1463.21</v>
      </c>
      <c r="H325" s="45">
        <v>2575239936</v>
      </c>
      <c r="I325" s="61">
        <v>1463.21</v>
      </c>
      <c r="J325" s="3"/>
      <c r="L325" s="96">
        <v>9109.79</v>
      </c>
      <c r="M325" s="61">
        <v>1403.8</v>
      </c>
      <c r="N325" s="64">
        <f t="shared" si="16"/>
        <v>-0.039760725202909186</v>
      </c>
      <c r="O325" s="64">
        <f t="shared" si="16"/>
        <v>-0.2329925747037258</v>
      </c>
      <c r="P325" s="43">
        <f t="shared" si="17"/>
        <v>422</v>
      </c>
      <c r="Q325" s="43">
        <f t="shared" si="17"/>
        <v>514</v>
      </c>
      <c r="R325" s="16">
        <v>37438</v>
      </c>
      <c r="S325" s="59">
        <v>37438</v>
      </c>
      <c r="T325" s="1"/>
      <c r="AA325" s="1"/>
      <c r="AB325" s="69">
        <f t="shared" si="18"/>
        <v>-0.014439710664851946</v>
      </c>
      <c r="AC325" s="69">
        <f t="shared" si="18"/>
        <v>-0.04060251091777678</v>
      </c>
    </row>
    <row r="326" spans="1:29" ht="12.75">
      <c r="A326" s="8">
        <f t="shared" si="19"/>
        <v>319</v>
      </c>
      <c r="C326" s="59">
        <v>37438</v>
      </c>
      <c r="D326" s="44">
        <v>1457.04</v>
      </c>
      <c r="E326" s="44">
        <v>1459.84</v>
      </c>
      <c r="F326" s="44">
        <v>1402.51</v>
      </c>
      <c r="G326" s="44">
        <v>1403.8</v>
      </c>
      <c r="H326" s="45">
        <v>2320649984</v>
      </c>
      <c r="I326" s="61">
        <v>1403.8</v>
      </c>
      <c r="J326" s="3"/>
      <c r="L326" s="96">
        <v>9007.75</v>
      </c>
      <c r="M326" s="61">
        <v>1357.82</v>
      </c>
      <c r="N326" s="64">
        <f t="shared" si="16"/>
        <v>-0.050516496258037336</v>
      </c>
      <c r="O326" s="64">
        <f t="shared" si="16"/>
        <v>-0.25811510028794205</v>
      </c>
      <c r="P326" s="43">
        <f t="shared" si="17"/>
        <v>445</v>
      </c>
      <c r="Q326" s="43">
        <f t="shared" si="17"/>
        <v>574</v>
      </c>
      <c r="R326" s="16">
        <v>37439</v>
      </c>
      <c r="S326" s="59">
        <v>37439</v>
      </c>
      <c r="T326" s="1"/>
      <c r="AA326" s="1"/>
      <c r="AB326" s="69">
        <f t="shared" si="18"/>
        <v>-0.011201136359894281</v>
      </c>
      <c r="AC326" s="69">
        <f t="shared" si="18"/>
        <v>-0.032753953554637394</v>
      </c>
    </row>
    <row r="327" spans="1:29" ht="12.75">
      <c r="A327" s="8">
        <f t="shared" si="19"/>
        <v>320</v>
      </c>
      <c r="C327" s="59">
        <v>37439</v>
      </c>
      <c r="D327" s="44">
        <v>1395.37</v>
      </c>
      <c r="E327" s="44">
        <v>1396.25</v>
      </c>
      <c r="F327" s="44">
        <v>1356.03</v>
      </c>
      <c r="G327" s="44">
        <v>1357.82</v>
      </c>
      <c r="H327" s="45">
        <v>2722550016</v>
      </c>
      <c r="I327" s="61">
        <v>1357.82</v>
      </c>
      <c r="J327" s="3"/>
      <c r="L327" s="96">
        <v>9054.97</v>
      </c>
      <c r="M327" s="61">
        <v>1380.17</v>
      </c>
      <c r="N327" s="64">
        <f t="shared" si="16"/>
        <v>-0.04553915884895121</v>
      </c>
      <c r="O327" s="64">
        <f t="shared" si="16"/>
        <v>-0.24590352032258234</v>
      </c>
      <c r="P327" s="43">
        <f t="shared" si="17"/>
        <v>434</v>
      </c>
      <c r="Q327" s="43">
        <f t="shared" si="17"/>
        <v>549</v>
      </c>
      <c r="R327" s="16">
        <v>37440</v>
      </c>
      <c r="S327" s="59">
        <v>37440</v>
      </c>
      <c r="T327" s="1"/>
      <c r="AA327" s="1"/>
      <c r="AB327" s="69">
        <f t="shared" si="18"/>
        <v>0.005242152590824389</v>
      </c>
      <c r="AC327" s="69">
        <f t="shared" si="18"/>
        <v>0.016460208275029142</v>
      </c>
    </row>
    <row r="328" spans="1:29" ht="12.75">
      <c r="A328" s="8">
        <f t="shared" si="19"/>
        <v>321</v>
      </c>
      <c r="C328" s="59">
        <v>37440</v>
      </c>
      <c r="D328" s="44">
        <v>1348.61</v>
      </c>
      <c r="E328" s="44">
        <v>1380.38</v>
      </c>
      <c r="F328" s="44">
        <v>1336.06</v>
      </c>
      <c r="G328" s="44">
        <v>1380.17</v>
      </c>
      <c r="H328" s="45">
        <v>2661060096</v>
      </c>
      <c r="I328" s="61">
        <v>1380.17</v>
      </c>
      <c r="J328" s="3"/>
      <c r="L328" s="96">
        <v>9379.5</v>
      </c>
      <c r="M328" s="61">
        <v>1448.36</v>
      </c>
      <c r="N328" s="64">
        <f aca="true" t="shared" si="20" ref="N328:O391">L328/L$7-1</f>
        <v>-0.011331295456941115</v>
      </c>
      <c r="O328" s="64">
        <f t="shared" si="20"/>
        <v>-0.20864590789135795</v>
      </c>
      <c r="P328" s="43">
        <f aca="true" t="shared" si="21" ref="P328:Q391">RANK(N328,N$7:N$1038)</f>
        <v>357</v>
      </c>
      <c r="Q328" s="43">
        <f t="shared" si="21"/>
        <v>487</v>
      </c>
      <c r="R328" s="16">
        <v>37442</v>
      </c>
      <c r="S328" s="59">
        <v>37442</v>
      </c>
      <c r="T328" s="1"/>
      <c r="AA328" s="1"/>
      <c r="AB328" s="69">
        <f t="shared" si="18"/>
        <v>0.03583998621751383</v>
      </c>
      <c r="AC328" s="69">
        <f t="shared" si="18"/>
        <v>0.04940695711397858</v>
      </c>
    </row>
    <row r="329" spans="1:29" ht="12.75">
      <c r="A329" s="8">
        <f t="shared" si="19"/>
        <v>322</v>
      </c>
      <c r="C329" s="59">
        <v>37442</v>
      </c>
      <c r="D329" s="44">
        <v>1401.03</v>
      </c>
      <c r="E329" s="44">
        <v>1448.66</v>
      </c>
      <c r="F329" s="44">
        <v>1401.03</v>
      </c>
      <c r="G329" s="44">
        <v>1448.36</v>
      </c>
      <c r="H329" s="45">
        <v>1120960000</v>
      </c>
      <c r="I329" s="61">
        <v>1448.36</v>
      </c>
      <c r="J329" s="3"/>
      <c r="L329" s="96">
        <v>9274.9</v>
      </c>
      <c r="M329" s="61">
        <v>1405.61</v>
      </c>
      <c r="N329" s="64">
        <f t="shared" si="20"/>
        <v>-0.02235690945504376</v>
      </c>
      <c r="O329" s="64">
        <f t="shared" si="20"/>
        <v>-0.2320036279593276</v>
      </c>
      <c r="P329" s="43">
        <f t="shared" si="21"/>
        <v>380</v>
      </c>
      <c r="Q329" s="43">
        <f t="shared" si="21"/>
        <v>513</v>
      </c>
      <c r="R329" s="16">
        <v>37445</v>
      </c>
      <c r="S329" s="59">
        <v>37445</v>
      </c>
      <c r="T329" s="1"/>
      <c r="AA329" s="1"/>
      <c r="AB329" s="69">
        <f aca="true" t="shared" si="22" ref="AB329:AC392">L329/L328-1</f>
        <v>-0.011151980382749671</v>
      </c>
      <c r="AC329" s="69">
        <f t="shared" si="22"/>
        <v>-0.029516142395537015</v>
      </c>
    </row>
    <row r="330" spans="1:29" ht="12.75">
      <c r="A330" s="8">
        <f aca="true" t="shared" si="23" ref="A330:A393">1+A329</f>
        <v>323</v>
      </c>
      <c r="C330" s="59">
        <v>37445</v>
      </c>
      <c r="D330" s="44">
        <v>1439.85</v>
      </c>
      <c r="E330" s="44">
        <v>1452.56</v>
      </c>
      <c r="F330" s="44">
        <v>1401.28</v>
      </c>
      <c r="G330" s="44">
        <v>1405.61</v>
      </c>
      <c r="H330" s="45">
        <v>1708150016</v>
      </c>
      <c r="I330" s="61">
        <v>1405.61</v>
      </c>
      <c r="J330" s="3"/>
      <c r="L330" s="96">
        <v>9096.09</v>
      </c>
      <c r="M330" s="61">
        <v>1381.12</v>
      </c>
      <c r="N330" s="64">
        <f t="shared" si="20"/>
        <v>-0.04120480657742176</v>
      </c>
      <c r="O330" s="64">
        <f t="shared" si="20"/>
        <v>-0.2453844598766276</v>
      </c>
      <c r="P330" s="43">
        <f t="shared" si="21"/>
        <v>424</v>
      </c>
      <c r="Q330" s="43">
        <f t="shared" si="21"/>
        <v>547</v>
      </c>
      <c r="R330" s="16">
        <v>37446</v>
      </c>
      <c r="S330" s="59">
        <v>37446</v>
      </c>
      <c r="T330" s="1"/>
      <c r="AA330" s="1"/>
      <c r="AB330" s="69">
        <f t="shared" si="22"/>
        <v>-0.019278914058372565</v>
      </c>
      <c r="AC330" s="69">
        <f t="shared" si="22"/>
        <v>-0.017423040530445855</v>
      </c>
    </row>
    <row r="331" spans="1:29" ht="12.75">
      <c r="A331" s="8">
        <f t="shared" si="23"/>
        <v>324</v>
      </c>
      <c r="C331" s="59">
        <v>37446</v>
      </c>
      <c r="D331" s="44">
        <v>1405.37</v>
      </c>
      <c r="E331" s="44">
        <v>1415.31</v>
      </c>
      <c r="F331" s="44">
        <v>1379.57</v>
      </c>
      <c r="G331" s="44">
        <v>1381.12</v>
      </c>
      <c r="H331" s="45">
        <v>1704220032</v>
      </c>
      <c r="I331" s="61">
        <v>1381.12</v>
      </c>
      <c r="J331" s="3"/>
      <c r="L331" s="96">
        <v>8813.5</v>
      </c>
      <c r="M331" s="61">
        <v>1346.01</v>
      </c>
      <c r="N331" s="64">
        <f t="shared" si="20"/>
        <v>-0.07099188363023079</v>
      </c>
      <c r="O331" s="64">
        <f t="shared" si="20"/>
        <v>-0.2645678412002863</v>
      </c>
      <c r="P331" s="43">
        <f t="shared" si="21"/>
        <v>470</v>
      </c>
      <c r="Q331" s="43">
        <f t="shared" si="21"/>
        <v>584</v>
      </c>
      <c r="R331" s="16">
        <v>37447</v>
      </c>
      <c r="S331" s="59">
        <v>37447</v>
      </c>
      <c r="T331" s="1"/>
      <c r="AA331" s="1"/>
      <c r="AB331" s="69">
        <f t="shared" si="22"/>
        <v>-0.03106719480568021</v>
      </c>
      <c r="AC331" s="69">
        <f t="shared" si="22"/>
        <v>-0.025421397126969336</v>
      </c>
    </row>
    <row r="332" spans="1:29" ht="12.75">
      <c r="A332" s="8">
        <f t="shared" si="23"/>
        <v>325</v>
      </c>
      <c r="C332" s="59">
        <v>37447</v>
      </c>
      <c r="D332" s="44">
        <v>1396.67</v>
      </c>
      <c r="E332" s="44">
        <v>1396.95</v>
      </c>
      <c r="F332" s="44">
        <v>1345.22</v>
      </c>
      <c r="G332" s="44">
        <v>1346.01</v>
      </c>
      <c r="H332" s="45">
        <v>1846320000</v>
      </c>
      <c r="I332" s="61">
        <v>1346.01</v>
      </c>
      <c r="J332" s="3"/>
      <c r="L332" s="96">
        <v>8801.53</v>
      </c>
      <c r="M332" s="61">
        <v>1374.43</v>
      </c>
      <c r="N332" s="64">
        <f t="shared" si="20"/>
        <v>-0.07225361020343624</v>
      </c>
      <c r="O332" s="64">
        <f t="shared" si="20"/>
        <v>-0.24903973817498348</v>
      </c>
      <c r="P332" s="43">
        <f t="shared" si="21"/>
        <v>472</v>
      </c>
      <c r="Q332" s="43">
        <f t="shared" si="21"/>
        <v>555</v>
      </c>
      <c r="R332" s="16">
        <v>37448</v>
      </c>
      <c r="S332" s="59">
        <v>37448</v>
      </c>
      <c r="T332" s="1"/>
      <c r="AA332" s="1"/>
      <c r="AB332" s="69">
        <f t="shared" si="22"/>
        <v>-0.0013581437567367072</v>
      </c>
      <c r="AC332" s="69">
        <f t="shared" si="22"/>
        <v>0.02111425620909202</v>
      </c>
    </row>
    <row r="333" spans="1:29" ht="12.75">
      <c r="A333" s="8">
        <f t="shared" si="23"/>
        <v>326</v>
      </c>
      <c r="C333" s="59">
        <v>37448</v>
      </c>
      <c r="D333" s="44">
        <v>1339.65</v>
      </c>
      <c r="E333" s="44">
        <v>1375.58</v>
      </c>
      <c r="F333" s="44">
        <v>1323.59</v>
      </c>
      <c r="G333" s="44">
        <v>1374.43</v>
      </c>
      <c r="H333" s="45">
        <v>2298330112</v>
      </c>
      <c r="I333" s="61">
        <v>1374.43</v>
      </c>
      <c r="J333" s="16"/>
      <c r="L333" s="96">
        <v>8684.53</v>
      </c>
      <c r="M333" s="61">
        <v>1373.5</v>
      </c>
      <c r="N333" s="64">
        <f t="shared" si="20"/>
        <v>-0.08458627595657209</v>
      </c>
      <c r="O333" s="64">
        <f t="shared" si="20"/>
        <v>-0.24954787103260245</v>
      </c>
      <c r="P333" s="43">
        <f t="shared" si="21"/>
        <v>497</v>
      </c>
      <c r="Q333" s="43">
        <f t="shared" si="21"/>
        <v>556</v>
      </c>
      <c r="R333" s="16">
        <v>37449</v>
      </c>
      <c r="S333" s="59">
        <v>37449</v>
      </c>
      <c r="T333" s="1"/>
      <c r="AA333" s="1"/>
      <c r="AB333" s="69">
        <f t="shared" si="22"/>
        <v>-0.013293143351212788</v>
      </c>
      <c r="AC333" s="69">
        <f t="shared" si="22"/>
        <v>-0.0006766441361146791</v>
      </c>
    </row>
    <row r="334" spans="1:29" ht="12.75">
      <c r="A334" s="8">
        <f t="shared" si="23"/>
        <v>327</v>
      </c>
      <c r="C334" s="59">
        <v>37449</v>
      </c>
      <c r="D334" s="44">
        <v>1391.3</v>
      </c>
      <c r="E334" s="44">
        <v>1402.45</v>
      </c>
      <c r="F334" s="44">
        <v>1363.11</v>
      </c>
      <c r="G334" s="44">
        <v>1373.5</v>
      </c>
      <c r="H334" s="45">
        <v>2009340032</v>
      </c>
      <c r="I334" s="61">
        <v>1373.5</v>
      </c>
      <c r="J334" s="16"/>
      <c r="L334" s="96">
        <v>8639.19</v>
      </c>
      <c r="M334" s="61">
        <v>1382.62</v>
      </c>
      <c r="N334" s="64">
        <f t="shared" si="20"/>
        <v>-0.08936544745441122</v>
      </c>
      <c r="O334" s="64">
        <f t="shared" si="20"/>
        <v>-0.24456489075143573</v>
      </c>
      <c r="P334" s="43">
        <f t="shared" si="21"/>
        <v>509</v>
      </c>
      <c r="Q334" s="43">
        <f t="shared" si="21"/>
        <v>545</v>
      </c>
      <c r="R334" s="16">
        <v>37452</v>
      </c>
      <c r="S334" s="59">
        <v>37452</v>
      </c>
      <c r="T334" s="1"/>
      <c r="AA334" s="1"/>
      <c r="AB334" s="69">
        <f t="shared" si="22"/>
        <v>-0.005220777635634888</v>
      </c>
      <c r="AC334" s="69">
        <f t="shared" si="22"/>
        <v>0.0066399708773206</v>
      </c>
    </row>
    <row r="335" spans="1:29" ht="12.75">
      <c r="A335" s="8">
        <f t="shared" si="23"/>
        <v>328</v>
      </c>
      <c r="C335" s="59">
        <v>37452</v>
      </c>
      <c r="D335" s="44">
        <v>1365.79</v>
      </c>
      <c r="E335" s="44">
        <v>1382.7</v>
      </c>
      <c r="F335" s="44">
        <v>1315.3</v>
      </c>
      <c r="G335" s="44">
        <v>1382.62</v>
      </c>
      <c r="H335" s="45">
        <v>2117699968</v>
      </c>
      <c r="I335" s="61">
        <v>1382.62</v>
      </c>
      <c r="J335" s="16"/>
      <c r="L335" s="96">
        <v>8473.11</v>
      </c>
      <c r="M335" s="61">
        <v>1375.26</v>
      </c>
      <c r="N335" s="64">
        <f t="shared" si="20"/>
        <v>-0.10687150837988824</v>
      </c>
      <c r="O335" s="64">
        <f t="shared" si="20"/>
        <v>-0.248586243259044</v>
      </c>
      <c r="P335" s="43">
        <f t="shared" si="21"/>
        <v>558</v>
      </c>
      <c r="Q335" s="43">
        <f t="shared" si="21"/>
        <v>553</v>
      </c>
      <c r="R335" s="16">
        <v>37453</v>
      </c>
      <c r="S335" s="59">
        <v>37453</v>
      </c>
      <c r="T335" s="1"/>
      <c r="AA335" s="1"/>
      <c r="AB335" s="69">
        <f t="shared" si="22"/>
        <v>-0.019224024474516654</v>
      </c>
      <c r="AC335" s="69">
        <f t="shared" si="22"/>
        <v>-0.005323226917012591</v>
      </c>
    </row>
    <row r="336" spans="1:29" ht="12.75">
      <c r="A336" s="8">
        <f t="shared" si="23"/>
        <v>329</v>
      </c>
      <c r="C336" s="59">
        <v>37453</v>
      </c>
      <c r="D336" s="44">
        <v>1371.91</v>
      </c>
      <c r="E336" s="44">
        <v>1407.59</v>
      </c>
      <c r="F336" s="44">
        <v>1364.88</v>
      </c>
      <c r="G336" s="44">
        <v>1375.26</v>
      </c>
      <c r="H336" s="45">
        <v>2379259904</v>
      </c>
      <c r="I336" s="61">
        <v>1375.26</v>
      </c>
      <c r="J336" s="16"/>
      <c r="L336" s="96">
        <v>8542.48</v>
      </c>
      <c r="M336" s="61">
        <v>1397.25</v>
      </c>
      <c r="N336" s="64">
        <f t="shared" si="20"/>
        <v>-0.09955939706967432</v>
      </c>
      <c r="O336" s="64">
        <f t="shared" si="20"/>
        <v>-0.23657135988373046</v>
      </c>
      <c r="P336" s="43">
        <f t="shared" si="21"/>
        <v>532</v>
      </c>
      <c r="Q336" s="43">
        <f t="shared" si="21"/>
        <v>521</v>
      </c>
      <c r="R336" s="16">
        <v>37454</v>
      </c>
      <c r="S336" s="59">
        <v>37454</v>
      </c>
      <c r="T336" s="1"/>
      <c r="AA336" s="1"/>
      <c r="AB336" s="69">
        <f t="shared" si="22"/>
        <v>0.008187076527980786</v>
      </c>
      <c r="AC336" s="69">
        <f t="shared" si="22"/>
        <v>0.015989703765106222</v>
      </c>
    </row>
    <row r="337" spans="1:29" ht="12.75">
      <c r="A337" s="8">
        <f t="shared" si="23"/>
        <v>330</v>
      </c>
      <c r="C337" s="59">
        <v>37454</v>
      </c>
      <c r="D337" s="44">
        <v>1408.1</v>
      </c>
      <c r="E337" s="44">
        <v>1426.28</v>
      </c>
      <c r="F337" s="44">
        <v>1370.21</v>
      </c>
      <c r="G337" s="44">
        <v>1397.25</v>
      </c>
      <c r="H337" s="45">
        <v>2338390016</v>
      </c>
      <c r="I337" s="61">
        <v>1397.25</v>
      </c>
      <c r="J337" s="16"/>
      <c r="L337" s="96">
        <v>8409.49</v>
      </c>
      <c r="M337" s="61">
        <v>1356.95</v>
      </c>
      <c r="N337" s="64">
        <f t="shared" si="20"/>
        <v>-0.11357752714240543</v>
      </c>
      <c r="O337" s="64">
        <f t="shared" si="20"/>
        <v>-0.2585904503805533</v>
      </c>
      <c r="P337" s="43">
        <f t="shared" si="21"/>
        <v>573</v>
      </c>
      <c r="Q337" s="43">
        <f t="shared" si="21"/>
        <v>575</v>
      </c>
      <c r="R337" s="16">
        <v>37455</v>
      </c>
      <c r="S337" s="59">
        <v>37455</v>
      </c>
      <c r="T337" s="1"/>
      <c r="AA337" s="1"/>
      <c r="AB337" s="69">
        <f t="shared" si="22"/>
        <v>-0.015568078590760481</v>
      </c>
      <c r="AC337" s="69">
        <f t="shared" si="22"/>
        <v>-0.028842368938987284</v>
      </c>
    </row>
    <row r="338" spans="1:29" ht="12.75">
      <c r="A338" s="8">
        <f t="shared" si="23"/>
        <v>331</v>
      </c>
      <c r="C338" s="59">
        <v>37455</v>
      </c>
      <c r="D338" s="44">
        <v>1390.41</v>
      </c>
      <c r="E338" s="44">
        <v>1395.29</v>
      </c>
      <c r="F338" s="44">
        <v>1356.8</v>
      </c>
      <c r="G338" s="44">
        <v>1356.95</v>
      </c>
      <c r="H338" s="45">
        <v>1842360064</v>
      </c>
      <c r="I338" s="61">
        <v>1356.95</v>
      </c>
      <c r="J338" s="16"/>
      <c r="L338" s="96">
        <v>8019.26</v>
      </c>
      <c r="M338" s="61">
        <v>1319.15</v>
      </c>
      <c r="N338" s="64">
        <f t="shared" si="20"/>
        <v>-0.15471065668809947</v>
      </c>
      <c r="O338" s="64">
        <f t="shared" si="20"/>
        <v>-0.27924359233538953</v>
      </c>
      <c r="P338" s="43">
        <f t="shared" si="21"/>
        <v>636</v>
      </c>
      <c r="Q338" s="43">
        <f t="shared" si="21"/>
        <v>615</v>
      </c>
      <c r="R338" s="16">
        <v>37456</v>
      </c>
      <c r="S338" s="59">
        <v>37456</v>
      </c>
      <c r="T338" s="1"/>
      <c r="AA338" s="1"/>
      <c r="AB338" s="69">
        <f t="shared" si="22"/>
        <v>-0.04640352744340015</v>
      </c>
      <c r="AC338" s="69">
        <f t="shared" si="22"/>
        <v>-0.02785659014702091</v>
      </c>
    </row>
    <row r="339" spans="1:29" ht="12.75">
      <c r="A339" s="8">
        <f t="shared" si="23"/>
        <v>332</v>
      </c>
      <c r="C339" s="59">
        <v>37456</v>
      </c>
      <c r="D339" s="44">
        <v>1336.39</v>
      </c>
      <c r="E339" s="44">
        <v>1350.21</v>
      </c>
      <c r="F339" s="44">
        <v>1309.94</v>
      </c>
      <c r="G339" s="44">
        <v>1319.15</v>
      </c>
      <c r="H339" s="45">
        <v>2396800000</v>
      </c>
      <c r="I339" s="61">
        <v>1319.15</v>
      </c>
      <c r="J339" s="16"/>
      <c r="L339" s="96">
        <v>7784.58</v>
      </c>
      <c r="M339" s="61">
        <v>1282.65</v>
      </c>
      <c r="N339" s="64">
        <f t="shared" si="20"/>
        <v>-0.1794476652260989</v>
      </c>
      <c r="O339" s="64">
        <f t="shared" si="20"/>
        <v>-0.29918644104839276</v>
      </c>
      <c r="P339" s="43">
        <f t="shared" si="21"/>
        <v>666</v>
      </c>
      <c r="Q339" s="43">
        <f t="shared" si="21"/>
        <v>644</v>
      </c>
      <c r="R339" s="16">
        <v>37459</v>
      </c>
      <c r="S339" s="59">
        <v>37459</v>
      </c>
      <c r="T339" s="1"/>
      <c r="AA339" s="1"/>
      <c r="AB339" s="69">
        <f t="shared" si="22"/>
        <v>-0.02926454560645253</v>
      </c>
      <c r="AC339" s="69">
        <f t="shared" si="22"/>
        <v>-0.027669332524731804</v>
      </c>
    </row>
    <row r="340" spans="1:29" ht="12.75">
      <c r="A340" s="8">
        <f t="shared" si="23"/>
        <v>333</v>
      </c>
      <c r="C340" s="59">
        <v>37459</v>
      </c>
      <c r="D340" s="44">
        <v>1309.84</v>
      </c>
      <c r="E340" s="44">
        <v>1332.1</v>
      </c>
      <c r="F340" s="44">
        <v>1272.46</v>
      </c>
      <c r="G340" s="44">
        <v>1282.65</v>
      </c>
      <c r="H340" s="45">
        <v>2014409984</v>
      </c>
      <c r="I340" s="61">
        <v>1282.65</v>
      </c>
      <c r="J340" s="16"/>
      <c r="L340" s="96">
        <v>7702.34</v>
      </c>
      <c r="M340" s="61">
        <v>1229.05</v>
      </c>
      <c r="N340" s="64">
        <f t="shared" si="20"/>
        <v>-0.1881163697691578</v>
      </c>
      <c r="O340" s="64">
        <f t="shared" si="20"/>
        <v>-0.32847237778858396</v>
      </c>
      <c r="P340" s="43">
        <f t="shared" si="21"/>
        <v>674</v>
      </c>
      <c r="Q340" s="43">
        <f t="shared" si="21"/>
        <v>667</v>
      </c>
      <c r="R340" s="16">
        <v>37460</v>
      </c>
      <c r="S340" s="59">
        <v>37460</v>
      </c>
      <c r="T340" s="1"/>
      <c r="AA340" s="1"/>
      <c r="AB340" s="69">
        <f t="shared" si="22"/>
        <v>-0.01056447489781076</v>
      </c>
      <c r="AC340" s="69">
        <f t="shared" si="22"/>
        <v>-0.04178848477760899</v>
      </c>
    </row>
    <row r="341" spans="1:29" ht="12.75">
      <c r="A341" s="8">
        <f t="shared" si="23"/>
        <v>334</v>
      </c>
      <c r="C341" s="59">
        <v>37460</v>
      </c>
      <c r="D341" s="44">
        <v>1287.59</v>
      </c>
      <c r="E341" s="44">
        <v>1295.59</v>
      </c>
      <c r="F341" s="44">
        <v>1228.88</v>
      </c>
      <c r="G341" s="44">
        <v>1229.05</v>
      </c>
      <c r="H341" s="45">
        <v>2238889984</v>
      </c>
      <c r="I341" s="61">
        <v>1229.05</v>
      </c>
      <c r="J341" s="16"/>
      <c r="L341" s="96">
        <v>8191.29</v>
      </c>
      <c r="M341" s="61">
        <v>1290.23</v>
      </c>
      <c r="N341" s="64">
        <f t="shared" si="20"/>
        <v>-0.13657742173500576</v>
      </c>
      <c r="O341" s="64">
        <f t="shared" si="20"/>
        <v>-0.29504488506908966</v>
      </c>
      <c r="P341" s="43">
        <f t="shared" si="21"/>
        <v>622</v>
      </c>
      <c r="Q341" s="43">
        <f t="shared" si="21"/>
        <v>642</v>
      </c>
      <c r="R341" s="16">
        <v>37461</v>
      </c>
      <c r="S341" s="59">
        <v>37461</v>
      </c>
      <c r="T341" s="1"/>
      <c r="AA341" s="1"/>
      <c r="AB341" s="69">
        <f t="shared" si="22"/>
        <v>0.0634807084600264</v>
      </c>
      <c r="AC341" s="69">
        <f t="shared" si="22"/>
        <v>0.049778284040519205</v>
      </c>
    </row>
    <row r="342" spans="1:29" ht="12.75">
      <c r="A342" s="8">
        <f t="shared" si="23"/>
        <v>335</v>
      </c>
      <c r="C342" s="59">
        <v>37461</v>
      </c>
      <c r="D342" s="44">
        <v>1203.88</v>
      </c>
      <c r="E342" s="44">
        <v>1290.4</v>
      </c>
      <c r="F342" s="44">
        <v>1192.42</v>
      </c>
      <c r="G342" s="44">
        <v>1290.23</v>
      </c>
      <c r="H342" s="45">
        <v>2167790080</v>
      </c>
      <c r="I342" s="61">
        <v>1290.23</v>
      </c>
      <c r="J342" s="16"/>
      <c r="L342" s="96">
        <v>8186.31</v>
      </c>
      <c r="M342" s="61">
        <v>1240.08</v>
      </c>
      <c r="N342" s="64">
        <f t="shared" si="20"/>
        <v>-0.13710235058501108</v>
      </c>
      <c r="O342" s="64">
        <f t="shared" si="20"/>
        <v>-0.32244581282133944</v>
      </c>
      <c r="P342" s="43">
        <f t="shared" si="21"/>
        <v>623</v>
      </c>
      <c r="Q342" s="43">
        <f t="shared" si="21"/>
        <v>665</v>
      </c>
      <c r="R342" s="16">
        <v>37462</v>
      </c>
      <c r="S342" s="59">
        <v>37462</v>
      </c>
      <c r="T342" s="1"/>
      <c r="AA342" s="1"/>
      <c r="AB342" s="69">
        <f t="shared" si="22"/>
        <v>-0.0006079628483425248</v>
      </c>
      <c r="AC342" s="69">
        <f t="shared" si="22"/>
        <v>-0.03886903885353776</v>
      </c>
    </row>
    <row r="343" spans="1:29" ht="12.75">
      <c r="A343" s="8">
        <f t="shared" si="23"/>
        <v>336</v>
      </c>
      <c r="C343" s="59">
        <v>37462</v>
      </c>
      <c r="D343" s="44">
        <v>1277.16</v>
      </c>
      <c r="E343" s="44">
        <v>1289.72</v>
      </c>
      <c r="F343" s="44">
        <v>1220.93</v>
      </c>
      <c r="G343" s="44">
        <v>1240.08</v>
      </c>
      <c r="H343" s="45">
        <v>2353210112</v>
      </c>
      <c r="I343" s="61">
        <v>1240.08</v>
      </c>
      <c r="J343" s="16"/>
      <c r="L343" s="96">
        <v>8264.39</v>
      </c>
      <c r="M343" s="61">
        <v>1262.12</v>
      </c>
      <c r="N343" s="64">
        <f t="shared" si="20"/>
        <v>-0.12887214082428589</v>
      </c>
      <c r="O343" s="64">
        <f t="shared" si="20"/>
        <v>-0.3104036104751863</v>
      </c>
      <c r="P343" s="43">
        <f t="shared" si="21"/>
        <v>609</v>
      </c>
      <c r="Q343" s="43">
        <f t="shared" si="21"/>
        <v>659</v>
      </c>
      <c r="R343" s="16">
        <v>37463</v>
      </c>
      <c r="S343" s="59">
        <v>37463</v>
      </c>
      <c r="T343" s="1"/>
      <c r="AA343" s="1"/>
      <c r="AB343" s="69">
        <f t="shared" si="22"/>
        <v>0.009537874817836078</v>
      </c>
      <c r="AC343" s="69">
        <f t="shared" si="22"/>
        <v>0.017773046900199985</v>
      </c>
    </row>
    <row r="344" spans="1:29" ht="12.75">
      <c r="A344" s="8">
        <f t="shared" si="23"/>
        <v>337</v>
      </c>
      <c r="C344" s="59">
        <v>37463</v>
      </c>
      <c r="D344" s="44">
        <v>1250.72</v>
      </c>
      <c r="E344" s="44">
        <v>1264.67</v>
      </c>
      <c r="F344" s="44">
        <v>1234.46</v>
      </c>
      <c r="G344" s="44">
        <v>1262.12</v>
      </c>
      <c r="H344" s="45">
        <v>1691539968</v>
      </c>
      <c r="I344" s="61">
        <v>1262.12</v>
      </c>
      <c r="J344" s="16"/>
      <c r="L344" s="96">
        <v>8711.88</v>
      </c>
      <c r="M344" s="61">
        <v>1335.25</v>
      </c>
      <c r="N344" s="64">
        <f t="shared" si="20"/>
        <v>-0.08170338357752727</v>
      </c>
      <c r="O344" s="64">
        <f t="shared" si="20"/>
        <v>-0.27044688372499637</v>
      </c>
      <c r="P344" s="43">
        <f t="shared" si="21"/>
        <v>492</v>
      </c>
      <c r="Q344" s="43">
        <f t="shared" si="21"/>
        <v>596</v>
      </c>
      <c r="R344" s="16">
        <v>37466</v>
      </c>
      <c r="S344" s="59">
        <v>37466</v>
      </c>
      <c r="T344" s="1"/>
      <c r="AA344" s="1"/>
      <c r="AB344" s="69">
        <f t="shared" si="22"/>
        <v>0.05414676703301757</v>
      </c>
      <c r="AC344" s="69">
        <f t="shared" si="22"/>
        <v>0.05794219250150556</v>
      </c>
    </row>
    <row r="345" spans="1:29" ht="12.75">
      <c r="A345" s="8">
        <f t="shared" si="23"/>
        <v>338</v>
      </c>
      <c r="C345" s="59">
        <v>37466</v>
      </c>
      <c r="D345" s="44">
        <v>1286.81</v>
      </c>
      <c r="E345" s="44">
        <v>1335.25</v>
      </c>
      <c r="F345" s="44">
        <v>1286.54</v>
      </c>
      <c r="G345" s="44">
        <v>1335.25</v>
      </c>
      <c r="H345" s="45">
        <v>1944169984</v>
      </c>
      <c r="I345" s="61">
        <v>1335.25</v>
      </c>
      <c r="J345" s="16"/>
      <c r="L345" s="96">
        <v>8680.03</v>
      </c>
      <c r="M345" s="61">
        <v>1344.19</v>
      </c>
      <c r="N345" s="64">
        <f t="shared" si="20"/>
        <v>-0.08506060925476966</v>
      </c>
      <c r="O345" s="64">
        <f t="shared" si="20"/>
        <v>-0.2655622517388525</v>
      </c>
      <c r="P345" s="43">
        <f t="shared" si="21"/>
        <v>499</v>
      </c>
      <c r="Q345" s="43">
        <f t="shared" si="21"/>
        <v>586</v>
      </c>
      <c r="R345" s="16">
        <v>37467</v>
      </c>
      <c r="S345" s="59">
        <v>37467</v>
      </c>
      <c r="T345" s="1"/>
      <c r="AA345" s="1"/>
      <c r="AB345" s="69">
        <f t="shared" si="22"/>
        <v>-0.0036559273084567634</v>
      </c>
      <c r="AC345" s="69">
        <f t="shared" si="22"/>
        <v>0.006695375397865577</v>
      </c>
    </row>
    <row r="346" spans="1:29" ht="12.75">
      <c r="A346" s="8">
        <f t="shared" si="23"/>
        <v>339</v>
      </c>
      <c r="C346" s="59">
        <v>37467</v>
      </c>
      <c r="D346" s="44">
        <v>1322.99</v>
      </c>
      <c r="E346" s="44">
        <v>1354.48</v>
      </c>
      <c r="F346" s="44">
        <v>1313.49</v>
      </c>
      <c r="G346" s="44">
        <v>1344.19</v>
      </c>
      <c r="H346" s="45">
        <v>1728269952</v>
      </c>
      <c r="I346" s="61">
        <v>1344.19</v>
      </c>
      <c r="J346" s="16"/>
      <c r="L346" s="96">
        <v>8736.59</v>
      </c>
      <c r="M346" s="61">
        <v>1328.26</v>
      </c>
      <c r="N346" s="64">
        <f t="shared" si="20"/>
        <v>-0.07909876673342464</v>
      </c>
      <c r="O346" s="64">
        <f t="shared" si="20"/>
        <v>-0.2742660758483907</v>
      </c>
      <c r="P346" s="43">
        <f t="shared" si="21"/>
        <v>487</v>
      </c>
      <c r="Q346" s="43">
        <f t="shared" si="21"/>
        <v>603</v>
      </c>
      <c r="R346" s="16">
        <v>37468</v>
      </c>
      <c r="S346" s="59">
        <v>37468</v>
      </c>
      <c r="T346" s="1"/>
      <c r="AA346" s="1"/>
      <c r="AB346" s="69">
        <f t="shared" si="22"/>
        <v>0.006516106511152531</v>
      </c>
      <c r="AC346" s="69">
        <f t="shared" si="22"/>
        <v>-0.011851003206391986</v>
      </c>
    </row>
    <row r="347" spans="1:29" ht="12.75">
      <c r="A347" s="8">
        <f t="shared" si="23"/>
        <v>340</v>
      </c>
      <c r="C347" s="59">
        <v>37468</v>
      </c>
      <c r="D347" s="44">
        <v>1331.82</v>
      </c>
      <c r="E347" s="44">
        <v>1335.79</v>
      </c>
      <c r="F347" s="44">
        <v>1307.01</v>
      </c>
      <c r="G347" s="44">
        <v>1328.26</v>
      </c>
      <c r="H347" s="45">
        <v>1633299968</v>
      </c>
      <c r="I347" s="61">
        <v>1328.26</v>
      </c>
      <c r="J347" s="16"/>
      <c r="L347" s="96">
        <v>8506.62</v>
      </c>
      <c r="M347" s="61">
        <v>1280</v>
      </c>
      <c r="N347" s="64">
        <f t="shared" si="20"/>
        <v>-0.10333930641931055</v>
      </c>
      <c r="O347" s="64">
        <f t="shared" si="20"/>
        <v>-0.30063434650289855</v>
      </c>
      <c r="P347" s="43">
        <f t="shared" si="21"/>
        <v>545</v>
      </c>
      <c r="Q347" s="43">
        <f t="shared" si="21"/>
        <v>648</v>
      </c>
      <c r="R347" s="16">
        <v>37469</v>
      </c>
      <c r="S347" s="59">
        <v>37469</v>
      </c>
      <c r="T347" s="1"/>
      <c r="AA347" s="1"/>
      <c r="AB347" s="69">
        <f t="shared" si="22"/>
        <v>-0.026322627020382017</v>
      </c>
      <c r="AC347" s="69">
        <f t="shared" si="22"/>
        <v>-0.03633324800867299</v>
      </c>
    </row>
    <row r="348" spans="1:29" ht="12.75">
      <c r="A348" s="8">
        <f t="shared" si="23"/>
        <v>341</v>
      </c>
      <c r="C348" s="59">
        <v>37469</v>
      </c>
      <c r="D348" s="44">
        <v>1322.47</v>
      </c>
      <c r="E348" s="44">
        <v>1326.1</v>
      </c>
      <c r="F348" s="44">
        <v>1276.88</v>
      </c>
      <c r="G348" s="44">
        <v>1280</v>
      </c>
      <c r="H348" s="45">
        <v>1548860032</v>
      </c>
      <c r="I348" s="61">
        <v>1280</v>
      </c>
      <c r="J348" s="16"/>
      <c r="L348" s="96">
        <v>8313.13</v>
      </c>
      <c r="M348" s="61">
        <v>1247.92</v>
      </c>
      <c r="N348" s="64">
        <f t="shared" si="20"/>
        <v>-0.12373458416780869</v>
      </c>
      <c r="O348" s="64">
        <f t="shared" si="20"/>
        <v>-0.31816219819366964</v>
      </c>
      <c r="P348" s="43">
        <f t="shared" si="21"/>
        <v>594</v>
      </c>
      <c r="Q348" s="43">
        <f t="shared" si="21"/>
        <v>664</v>
      </c>
      <c r="R348" s="16">
        <v>37470</v>
      </c>
      <c r="S348" s="59">
        <v>37470</v>
      </c>
      <c r="T348" s="1"/>
      <c r="AA348" s="1"/>
      <c r="AB348" s="69">
        <f t="shared" si="22"/>
        <v>-0.022745814436286316</v>
      </c>
      <c r="AC348" s="69">
        <f t="shared" si="22"/>
        <v>-0.025062499999999988</v>
      </c>
    </row>
    <row r="349" spans="1:29" ht="12.75">
      <c r="A349" s="8">
        <f t="shared" si="23"/>
        <v>342</v>
      </c>
      <c r="C349" s="59">
        <v>37470</v>
      </c>
      <c r="D349" s="44">
        <v>1279.1</v>
      </c>
      <c r="E349" s="44">
        <v>1282.06</v>
      </c>
      <c r="F349" s="44">
        <v>1235.57</v>
      </c>
      <c r="G349" s="44">
        <v>1247.92</v>
      </c>
      <c r="H349" s="45">
        <v>1419789952</v>
      </c>
      <c r="I349" s="61">
        <v>1247.92</v>
      </c>
      <c r="J349" s="16"/>
      <c r="L349" s="96">
        <v>8043.63</v>
      </c>
      <c r="M349" s="61">
        <v>1206.01</v>
      </c>
      <c r="N349" s="64">
        <f t="shared" si="20"/>
        <v>-0.15214187835986082</v>
      </c>
      <c r="O349" s="64">
        <f t="shared" si="20"/>
        <v>-0.3410609595515318</v>
      </c>
      <c r="P349" s="43">
        <f t="shared" si="21"/>
        <v>633</v>
      </c>
      <c r="Q349" s="43">
        <f t="shared" si="21"/>
        <v>675</v>
      </c>
      <c r="R349" s="16">
        <v>37473</v>
      </c>
      <c r="S349" s="59">
        <v>37473</v>
      </c>
      <c r="T349" s="1"/>
      <c r="AA349" s="1"/>
      <c r="AB349" s="69">
        <f t="shared" si="22"/>
        <v>-0.032418595643277426</v>
      </c>
      <c r="AC349" s="69">
        <f t="shared" si="22"/>
        <v>-0.03358388358228093</v>
      </c>
    </row>
    <row r="350" spans="1:29" ht="12.75">
      <c r="A350" s="8">
        <f t="shared" si="23"/>
        <v>343</v>
      </c>
      <c r="C350" s="59">
        <v>37473</v>
      </c>
      <c r="D350" s="44">
        <v>1243.38</v>
      </c>
      <c r="E350" s="44">
        <v>1247.84</v>
      </c>
      <c r="F350" s="44">
        <v>1205.68</v>
      </c>
      <c r="G350" s="44">
        <v>1206.01</v>
      </c>
      <c r="H350" s="45">
        <v>1336720000</v>
      </c>
      <c r="I350" s="61">
        <v>1206.01</v>
      </c>
      <c r="J350" s="16"/>
      <c r="L350" s="96">
        <v>8274.09</v>
      </c>
      <c r="M350" s="61">
        <v>1259.55</v>
      </c>
      <c r="N350" s="64">
        <f t="shared" si="20"/>
        <v>-0.12784968904817118</v>
      </c>
      <c r="O350" s="64">
        <f t="shared" si="20"/>
        <v>-0.31180780557634835</v>
      </c>
      <c r="P350" s="43">
        <f t="shared" si="21"/>
        <v>607</v>
      </c>
      <c r="Q350" s="43">
        <f t="shared" si="21"/>
        <v>661</v>
      </c>
      <c r="R350" s="16">
        <v>37474</v>
      </c>
      <c r="S350" s="59">
        <v>37474</v>
      </c>
      <c r="T350" s="1"/>
      <c r="AA350" s="1"/>
      <c r="AB350" s="69">
        <f t="shared" si="22"/>
        <v>0.02865124328195101</v>
      </c>
      <c r="AC350" s="69">
        <f t="shared" si="22"/>
        <v>0.04439432508851504</v>
      </c>
    </row>
    <row r="351" spans="1:29" ht="12.75">
      <c r="A351" s="8">
        <f t="shared" si="23"/>
        <v>344</v>
      </c>
      <c r="C351" s="59">
        <v>37474</v>
      </c>
      <c r="D351" s="44">
        <v>1224.8</v>
      </c>
      <c r="E351" s="44">
        <v>1279.57</v>
      </c>
      <c r="F351" s="44">
        <v>1224.8</v>
      </c>
      <c r="G351" s="44">
        <v>1259.55</v>
      </c>
      <c r="H351" s="45">
        <v>1535110016</v>
      </c>
      <c r="I351" s="61">
        <v>1259.55</v>
      </c>
      <c r="J351" s="16"/>
      <c r="L351" s="96">
        <v>8456.15</v>
      </c>
      <c r="M351" s="61">
        <v>1280.9</v>
      </c>
      <c r="N351" s="64">
        <f t="shared" si="20"/>
        <v>-0.10865921787709498</v>
      </c>
      <c r="O351" s="64">
        <f t="shared" si="20"/>
        <v>-0.30014260502778334</v>
      </c>
      <c r="P351" s="43">
        <f t="shared" si="21"/>
        <v>560</v>
      </c>
      <c r="Q351" s="43">
        <f t="shared" si="21"/>
        <v>647</v>
      </c>
      <c r="R351" s="16">
        <v>37475</v>
      </c>
      <c r="S351" s="59">
        <v>37475</v>
      </c>
      <c r="T351" s="1"/>
      <c r="AA351" s="1"/>
      <c r="AB351" s="69">
        <f t="shared" si="22"/>
        <v>0.022003628193553615</v>
      </c>
      <c r="AC351" s="69">
        <f t="shared" si="22"/>
        <v>0.016950498193799568</v>
      </c>
    </row>
    <row r="352" spans="1:29" ht="12.75">
      <c r="A352" s="8">
        <f t="shared" si="23"/>
        <v>345</v>
      </c>
      <c r="C352" s="59">
        <v>37475</v>
      </c>
      <c r="D352" s="44">
        <v>1290.23</v>
      </c>
      <c r="E352" s="44">
        <v>1298.12</v>
      </c>
      <c r="F352" s="44">
        <v>1243.49</v>
      </c>
      <c r="G352" s="44">
        <v>1280.9</v>
      </c>
      <c r="H352" s="45">
        <v>1542880000</v>
      </c>
      <c r="I352" s="61">
        <v>1280.9</v>
      </c>
      <c r="J352" s="16"/>
      <c r="L352" s="96">
        <v>8712.02</v>
      </c>
      <c r="M352" s="61">
        <v>1316.52</v>
      </c>
      <c r="N352" s="64">
        <f t="shared" si="20"/>
        <v>-0.08168862654158315</v>
      </c>
      <c r="O352" s="64">
        <f t="shared" si="20"/>
        <v>-0.28068057020155934</v>
      </c>
      <c r="P352" s="43">
        <f t="shared" si="21"/>
        <v>491</v>
      </c>
      <c r="Q352" s="43">
        <f t="shared" si="21"/>
        <v>616</v>
      </c>
      <c r="R352" s="16">
        <v>37476</v>
      </c>
      <c r="S352" s="59">
        <v>37476</v>
      </c>
      <c r="T352" s="1"/>
      <c r="AA352" s="1"/>
      <c r="AB352" s="69">
        <f t="shared" si="22"/>
        <v>0.03025845094990043</v>
      </c>
      <c r="AC352" s="69">
        <f t="shared" si="22"/>
        <v>0.027808572097743678</v>
      </c>
    </row>
    <row r="353" spans="1:29" ht="12.75">
      <c r="A353" s="8">
        <f t="shared" si="23"/>
        <v>346</v>
      </c>
      <c r="C353" s="59">
        <v>37476</v>
      </c>
      <c r="D353" s="44">
        <v>1278.34</v>
      </c>
      <c r="E353" s="44">
        <v>1316.52</v>
      </c>
      <c r="F353" s="44">
        <v>1263.31</v>
      </c>
      <c r="G353" s="44">
        <v>1316.52</v>
      </c>
      <c r="H353" s="45">
        <v>1523000064</v>
      </c>
      <c r="I353" s="61">
        <v>1316.52</v>
      </c>
      <c r="J353" s="16"/>
      <c r="L353" s="96">
        <v>8745.45</v>
      </c>
      <c r="M353" s="61">
        <v>1306.12</v>
      </c>
      <c r="N353" s="64">
        <f t="shared" si="20"/>
        <v>-0.0781648571729735</v>
      </c>
      <c r="O353" s="64">
        <f t="shared" si="20"/>
        <v>-0.28636291613622333</v>
      </c>
      <c r="P353" s="43">
        <f t="shared" si="21"/>
        <v>482</v>
      </c>
      <c r="Q353" s="43">
        <f t="shared" si="21"/>
        <v>627</v>
      </c>
      <c r="R353" s="16">
        <v>37477</v>
      </c>
      <c r="S353" s="59">
        <v>37477</v>
      </c>
      <c r="T353" s="1"/>
      <c r="AA353" s="1"/>
      <c r="AB353" s="69">
        <f t="shared" si="22"/>
        <v>0.003837227187265535</v>
      </c>
      <c r="AC353" s="69">
        <f t="shared" si="22"/>
        <v>-0.00789961413423279</v>
      </c>
    </row>
    <row r="354" spans="1:29" ht="12.75">
      <c r="A354" s="8">
        <f t="shared" si="23"/>
        <v>347</v>
      </c>
      <c r="C354" s="59">
        <v>37477</v>
      </c>
      <c r="D354" s="44">
        <v>1301.83</v>
      </c>
      <c r="E354" s="44">
        <v>1322.07</v>
      </c>
      <c r="F354" s="44">
        <v>1290.77</v>
      </c>
      <c r="G354" s="44">
        <v>1306.12</v>
      </c>
      <c r="H354" s="45">
        <v>1313750016</v>
      </c>
      <c r="I354" s="61">
        <v>1306.12</v>
      </c>
      <c r="J354" s="16"/>
      <c r="L354" s="96">
        <v>8688.89</v>
      </c>
      <c r="M354" s="61">
        <v>1306.84</v>
      </c>
      <c r="N354" s="64">
        <f t="shared" si="20"/>
        <v>-0.08412669969431863</v>
      </c>
      <c r="O354" s="64">
        <f t="shared" si="20"/>
        <v>-0.2859695229561312</v>
      </c>
      <c r="P354" s="43">
        <f t="shared" si="21"/>
        <v>496</v>
      </c>
      <c r="Q354" s="43">
        <f t="shared" si="21"/>
        <v>625</v>
      </c>
      <c r="R354" s="16">
        <v>37480</v>
      </c>
      <c r="S354" s="59">
        <v>37480</v>
      </c>
      <c r="T354" s="1"/>
      <c r="AA354" s="1"/>
      <c r="AB354" s="69">
        <f t="shared" si="22"/>
        <v>-0.006467363028775153</v>
      </c>
      <c r="AC354" s="69">
        <f t="shared" si="22"/>
        <v>0.0005512510335956566</v>
      </c>
    </row>
    <row r="355" spans="1:29" ht="12.75">
      <c r="A355" s="8">
        <f t="shared" si="23"/>
        <v>348</v>
      </c>
      <c r="C355" s="59">
        <v>37480</v>
      </c>
      <c r="D355" s="44">
        <v>1293.88</v>
      </c>
      <c r="E355" s="44">
        <v>1311.43</v>
      </c>
      <c r="F355" s="44">
        <v>1286.91</v>
      </c>
      <c r="G355" s="44">
        <v>1306.84</v>
      </c>
      <c r="H355" s="45">
        <v>1054220032</v>
      </c>
      <c r="I355" s="61">
        <v>1306.84</v>
      </c>
      <c r="J355" s="16"/>
      <c r="L355" s="96">
        <v>8482.39</v>
      </c>
      <c r="M355" s="61">
        <v>1269.28</v>
      </c>
      <c r="N355" s="64">
        <f t="shared" si="20"/>
        <v>-0.10589332771160542</v>
      </c>
      <c r="O355" s="64">
        <f t="shared" si="20"/>
        <v>-0.30649153385093675</v>
      </c>
      <c r="P355" s="43">
        <f t="shared" si="21"/>
        <v>554</v>
      </c>
      <c r="Q355" s="43">
        <f t="shared" si="21"/>
        <v>657</v>
      </c>
      <c r="R355" s="16">
        <v>37481</v>
      </c>
      <c r="S355" s="59">
        <v>37481</v>
      </c>
      <c r="T355" s="1"/>
      <c r="AA355" s="1"/>
      <c r="AB355" s="69">
        <f t="shared" si="22"/>
        <v>-0.023765981615603393</v>
      </c>
      <c r="AC355" s="69">
        <f t="shared" si="22"/>
        <v>-0.02874108536622688</v>
      </c>
    </row>
    <row r="356" spans="1:29" ht="12.75">
      <c r="A356" s="8">
        <f t="shared" si="23"/>
        <v>349</v>
      </c>
      <c r="C356" s="59">
        <v>37481</v>
      </c>
      <c r="D356" s="44">
        <v>1300.73</v>
      </c>
      <c r="E356" s="44">
        <v>1324.43</v>
      </c>
      <c r="F356" s="44">
        <v>1268.99</v>
      </c>
      <c r="G356" s="44">
        <v>1269.28</v>
      </c>
      <c r="H356" s="45">
        <v>1570659968</v>
      </c>
      <c r="I356" s="61">
        <v>1269.28</v>
      </c>
      <c r="J356" s="16"/>
      <c r="L356" s="96">
        <v>8743.31</v>
      </c>
      <c r="M356" s="61">
        <v>1334.3</v>
      </c>
      <c r="N356" s="64">
        <f t="shared" si="20"/>
        <v>-0.07839042900811644</v>
      </c>
      <c r="O356" s="64">
        <f t="shared" si="20"/>
        <v>-0.2709659441709512</v>
      </c>
      <c r="P356" s="43">
        <f t="shared" si="21"/>
        <v>483</v>
      </c>
      <c r="Q356" s="43">
        <f t="shared" si="21"/>
        <v>598</v>
      </c>
      <c r="R356" s="16">
        <v>37482</v>
      </c>
      <c r="S356" s="59">
        <v>37482</v>
      </c>
      <c r="T356" s="1"/>
      <c r="AA356" s="1"/>
      <c r="AB356" s="69">
        <f t="shared" si="22"/>
        <v>0.030760198481795786</v>
      </c>
      <c r="AC356" s="69">
        <f t="shared" si="22"/>
        <v>0.051225891844195015</v>
      </c>
    </row>
    <row r="357" spans="1:29" ht="12.75">
      <c r="A357" s="8">
        <f t="shared" si="23"/>
        <v>350</v>
      </c>
      <c r="C357" s="59">
        <v>37482</v>
      </c>
      <c r="D357" s="44">
        <v>1273.94</v>
      </c>
      <c r="E357" s="44">
        <v>1334.31</v>
      </c>
      <c r="F357" s="44">
        <v>1265.19</v>
      </c>
      <c r="G357" s="44">
        <v>1334.3</v>
      </c>
      <c r="H357" s="45">
        <v>1629289984</v>
      </c>
      <c r="I357" s="61">
        <v>1334.3</v>
      </c>
      <c r="J357" s="16"/>
      <c r="L357" s="96">
        <v>8818.14</v>
      </c>
      <c r="M357" s="61">
        <v>1345.01</v>
      </c>
      <c r="N357" s="64">
        <f t="shared" si="20"/>
        <v>-0.07050279329608944</v>
      </c>
      <c r="O357" s="64">
        <f t="shared" si="20"/>
        <v>-0.2651142206170809</v>
      </c>
      <c r="P357" s="43">
        <f t="shared" si="21"/>
        <v>469</v>
      </c>
      <c r="Q357" s="43">
        <f t="shared" si="21"/>
        <v>585</v>
      </c>
      <c r="R357" s="16">
        <v>37483</v>
      </c>
      <c r="S357" s="59">
        <v>37483</v>
      </c>
      <c r="T357" s="1"/>
      <c r="AA357" s="1"/>
      <c r="AB357" s="69">
        <f t="shared" si="22"/>
        <v>0.008558543617920522</v>
      </c>
      <c r="AC357" s="69">
        <f t="shared" si="22"/>
        <v>0.008026680656524121</v>
      </c>
    </row>
    <row r="358" spans="1:29" ht="12.75">
      <c r="A358" s="8">
        <f t="shared" si="23"/>
        <v>351</v>
      </c>
      <c r="C358" s="59">
        <v>37483</v>
      </c>
      <c r="D358" s="44">
        <v>1339.6</v>
      </c>
      <c r="E358" s="44">
        <v>1350.92</v>
      </c>
      <c r="F358" s="44">
        <v>1322.11</v>
      </c>
      <c r="G358" s="44">
        <v>1345.01</v>
      </c>
      <c r="H358" s="45">
        <v>1642850048</v>
      </c>
      <c r="I358" s="61">
        <v>1345.01</v>
      </c>
      <c r="J358" s="16"/>
      <c r="L358" s="96">
        <v>8778.06</v>
      </c>
      <c r="M358" s="61">
        <v>1361.01</v>
      </c>
      <c r="N358" s="64">
        <f t="shared" si="20"/>
        <v>-0.07472752187203546</v>
      </c>
      <c r="O358" s="64">
        <f t="shared" si="20"/>
        <v>-0.2563721499483672</v>
      </c>
      <c r="P358" s="43">
        <f t="shared" si="21"/>
        <v>477</v>
      </c>
      <c r="Q358" s="43">
        <f t="shared" si="21"/>
        <v>568</v>
      </c>
      <c r="R358" s="16">
        <v>37484</v>
      </c>
      <c r="S358" s="59">
        <v>37484</v>
      </c>
      <c r="T358" s="1"/>
      <c r="AA358" s="1"/>
      <c r="AB358" s="69">
        <f t="shared" si="22"/>
        <v>-0.004545176193619049</v>
      </c>
      <c r="AC358" s="69">
        <f t="shared" si="22"/>
        <v>0.011895822335893369</v>
      </c>
    </row>
    <row r="359" spans="1:29" ht="12.75">
      <c r="A359" s="8">
        <f t="shared" si="23"/>
        <v>352</v>
      </c>
      <c r="C359" s="59">
        <v>37484</v>
      </c>
      <c r="D359" s="44">
        <v>1333.26</v>
      </c>
      <c r="E359" s="44">
        <v>1368.69</v>
      </c>
      <c r="F359" s="44">
        <v>1325.99</v>
      </c>
      <c r="G359" s="44">
        <v>1361.01</v>
      </c>
      <c r="H359" s="45">
        <v>1389180032</v>
      </c>
      <c r="I359" s="61">
        <v>1361.01</v>
      </c>
      <c r="J359" s="16"/>
      <c r="L359" s="96">
        <v>8990.79</v>
      </c>
      <c r="M359" s="61">
        <v>1394.54</v>
      </c>
      <c r="N359" s="64">
        <f t="shared" si="20"/>
        <v>-0.05230420575524397</v>
      </c>
      <c r="O359" s="64">
        <f t="shared" si="20"/>
        <v>-0.23805204810324387</v>
      </c>
      <c r="P359" s="43">
        <f t="shared" si="21"/>
        <v>446</v>
      </c>
      <c r="Q359" s="43">
        <f t="shared" si="21"/>
        <v>528</v>
      </c>
      <c r="R359" s="16">
        <v>37487</v>
      </c>
      <c r="S359" s="59">
        <v>37487</v>
      </c>
      <c r="T359" s="1"/>
      <c r="AA359" s="1"/>
      <c r="AB359" s="69">
        <f t="shared" si="22"/>
        <v>0.024234284112890636</v>
      </c>
      <c r="AC359" s="69">
        <f t="shared" si="22"/>
        <v>0.024636115825747096</v>
      </c>
    </row>
    <row r="360" spans="1:29" ht="12.75">
      <c r="A360" s="8">
        <f t="shared" si="23"/>
        <v>353</v>
      </c>
      <c r="C360" s="59">
        <v>37487</v>
      </c>
      <c r="D360" s="44">
        <v>1362.29</v>
      </c>
      <c r="E360" s="44">
        <v>1397.06</v>
      </c>
      <c r="F360" s="44">
        <v>1359.14</v>
      </c>
      <c r="G360" s="44">
        <v>1394.54</v>
      </c>
      <c r="H360" s="45">
        <v>1489490048</v>
      </c>
      <c r="I360" s="61">
        <v>1394.54</v>
      </c>
      <c r="J360" s="16"/>
      <c r="L360" s="96">
        <v>8872.07</v>
      </c>
      <c r="M360" s="61">
        <v>1376.59</v>
      </c>
      <c r="N360" s="64">
        <f t="shared" si="20"/>
        <v>-0.06481817223569097</v>
      </c>
      <c r="O360" s="64">
        <f t="shared" si="20"/>
        <v>-0.2478595586347072</v>
      </c>
      <c r="P360" s="43">
        <f t="shared" si="21"/>
        <v>460</v>
      </c>
      <c r="Q360" s="43">
        <f t="shared" si="21"/>
        <v>551</v>
      </c>
      <c r="R360" s="16">
        <v>37488</v>
      </c>
      <c r="S360" s="59">
        <v>37488</v>
      </c>
      <c r="T360" s="1"/>
      <c r="AA360" s="1"/>
      <c r="AB360" s="69">
        <f t="shared" si="22"/>
        <v>-0.01320462384284371</v>
      </c>
      <c r="AC360" s="69">
        <f t="shared" si="22"/>
        <v>-0.012871627920317819</v>
      </c>
    </row>
    <row r="361" spans="1:29" ht="12.75">
      <c r="A361" s="8">
        <f t="shared" si="23"/>
        <v>354</v>
      </c>
      <c r="C361" s="59">
        <v>37488</v>
      </c>
      <c r="D361" s="44">
        <v>1384.47</v>
      </c>
      <c r="E361" s="44">
        <v>1389.84</v>
      </c>
      <c r="F361" s="44">
        <v>1370.98</v>
      </c>
      <c r="G361" s="44">
        <v>1376.59</v>
      </c>
      <c r="H361" s="45">
        <v>1396290048</v>
      </c>
      <c r="I361" s="61">
        <v>1376.59</v>
      </c>
      <c r="J361" s="16"/>
      <c r="L361" s="96">
        <v>8957.23</v>
      </c>
      <c r="M361" s="61">
        <v>1409.25</v>
      </c>
      <c r="N361" s="64">
        <f t="shared" si="20"/>
        <v>-0.05584167808580165</v>
      </c>
      <c r="O361" s="64">
        <f t="shared" si="20"/>
        <v>-0.2300148068821951</v>
      </c>
      <c r="P361" s="43">
        <f t="shared" si="21"/>
        <v>450</v>
      </c>
      <c r="Q361" s="43">
        <f t="shared" si="21"/>
        <v>512</v>
      </c>
      <c r="R361" s="16">
        <v>37489</v>
      </c>
      <c r="S361" s="59">
        <v>37489</v>
      </c>
      <c r="T361" s="1"/>
      <c r="AA361" s="1"/>
      <c r="AB361" s="69">
        <f t="shared" si="22"/>
        <v>0.009598661868087222</v>
      </c>
      <c r="AC361" s="69">
        <f t="shared" si="22"/>
        <v>0.02372529220755637</v>
      </c>
    </row>
    <row r="362" spans="1:29" ht="12.75">
      <c r="A362" s="8">
        <f t="shared" si="23"/>
        <v>355</v>
      </c>
      <c r="C362" s="59">
        <v>37489</v>
      </c>
      <c r="D362" s="44">
        <v>1389.56</v>
      </c>
      <c r="E362" s="44">
        <v>1410.88</v>
      </c>
      <c r="F362" s="44">
        <v>1378.09</v>
      </c>
      <c r="G362" s="44">
        <v>1409.25</v>
      </c>
      <c r="H362" s="45">
        <v>1508530048</v>
      </c>
      <c r="I362" s="61">
        <v>1409.25</v>
      </c>
      <c r="J362" s="16"/>
      <c r="L362" s="96">
        <v>9053.64</v>
      </c>
      <c r="M362" s="61">
        <v>1422.95</v>
      </c>
      <c r="N362" s="64">
        <f t="shared" si="20"/>
        <v>-0.04567935069041851</v>
      </c>
      <c r="O362" s="64">
        <f t="shared" si="20"/>
        <v>-0.22252940887210892</v>
      </c>
      <c r="P362" s="43">
        <f t="shared" si="21"/>
        <v>436</v>
      </c>
      <c r="Q362" s="43">
        <f t="shared" si="21"/>
        <v>503</v>
      </c>
      <c r="R362" s="16">
        <v>37490</v>
      </c>
      <c r="S362" s="59">
        <v>37490</v>
      </c>
      <c r="T362" s="1"/>
      <c r="AA362" s="1"/>
      <c r="AB362" s="69">
        <f t="shared" si="22"/>
        <v>0.010763372158580253</v>
      </c>
      <c r="AC362" s="69">
        <f t="shared" si="22"/>
        <v>0.00972148305836451</v>
      </c>
    </row>
    <row r="363" spans="1:29" ht="12.75">
      <c r="A363" s="8">
        <f t="shared" si="23"/>
        <v>356</v>
      </c>
      <c r="C363" s="59">
        <v>37490</v>
      </c>
      <c r="D363" s="44">
        <v>1410.75</v>
      </c>
      <c r="E363" s="44">
        <v>1426.76</v>
      </c>
      <c r="F363" s="44">
        <v>1398.83</v>
      </c>
      <c r="G363" s="44">
        <v>1422.95</v>
      </c>
      <c r="H363" s="45">
        <v>1654080000</v>
      </c>
      <c r="I363" s="61">
        <v>1422.95</v>
      </c>
      <c r="J363" s="16"/>
      <c r="L363" s="96">
        <v>8872.96</v>
      </c>
      <c r="M363" s="61">
        <v>1380.62</v>
      </c>
      <c r="N363" s="64">
        <f t="shared" si="20"/>
        <v>-0.06472435965004752</v>
      </c>
      <c r="O363" s="64">
        <f t="shared" si="20"/>
        <v>-0.2456576495850249</v>
      </c>
      <c r="P363" s="43">
        <f t="shared" si="21"/>
        <v>459</v>
      </c>
      <c r="Q363" s="43">
        <f t="shared" si="21"/>
        <v>548</v>
      </c>
      <c r="R363" s="16">
        <v>37491</v>
      </c>
      <c r="S363" s="59">
        <v>37491</v>
      </c>
      <c r="T363" s="1"/>
      <c r="AA363" s="1"/>
      <c r="AB363" s="69">
        <f t="shared" si="22"/>
        <v>-0.019956614135309136</v>
      </c>
      <c r="AC363" s="69">
        <f t="shared" si="22"/>
        <v>-0.0297480586106329</v>
      </c>
    </row>
    <row r="364" spans="1:29" ht="12.75">
      <c r="A364" s="8">
        <f t="shared" si="23"/>
        <v>357</v>
      </c>
      <c r="C364" s="59">
        <v>37491</v>
      </c>
      <c r="D364" s="44">
        <v>1411.75</v>
      </c>
      <c r="E364" s="44">
        <v>1411.75</v>
      </c>
      <c r="F364" s="44">
        <v>1377.64</v>
      </c>
      <c r="G364" s="44">
        <v>1380.62</v>
      </c>
      <c r="H364" s="45">
        <v>1365830016</v>
      </c>
      <c r="I364" s="61">
        <v>1380.62</v>
      </c>
      <c r="J364" s="16"/>
      <c r="L364" s="96">
        <v>8919.01</v>
      </c>
      <c r="M364" s="61">
        <v>1391.74</v>
      </c>
      <c r="N364" s="64">
        <f t="shared" si="20"/>
        <v>-0.05987034889849263</v>
      </c>
      <c r="O364" s="64">
        <f t="shared" si="20"/>
        <v>-0.23958191047026878</v>
      </c>
      <c r="P364" s="43">
        <f t="shared" si="21"/>
        <v>455</v>
      </c>
      <c r="Q364" s="43">
        <f t="shared" si="21"/>
        <v>532</v>
      </c>
      <c r="R364" s="16">
        <v>37494</v>
      </c>
      <c r="S364" s="59">
        <v>37494</v>
      </c>
      <c r="T364" s="1"/>
      <c r="AA364" s="1"/>
      <c r="AB364" s="69">
        <f t="shared" si="22"/>
        <v>0.005189925346220647</v>
      </c>
      <c r="AC364" s="69">
        <f t="shared" si="22"/>
        <v>0.008054352392403485</v>
      </c>
    </row>
    <row r="365" spans="1:29" ht="12.75">
      <c r="A365" s="8">
        <f t="shared" si="23"/>
        <v>358</v>
      </c>
      <c r="C365" s="59">
        <v>37494</v>
      </c>
      <c r="D365" s="44">
        <v>1387.2</v>
      </c>
      <c r="E365" s="44">
        <v>1394.24</v>
      </c>
      <c r="F365" s="44">
        <v>1360.43</v>
      </c>
      <c r="G365" s="44">
        <v>1391.74</v>
      </c>
      <c r="H365" s="45">
        <v>1261360000</v>
      </c>
      <c r="I365" s="61">
        <v>1391.74</v>
      </c>
      <c r="J365" s="16"/>
      <c r="L365" s="96">
        <v>8824.41</v>
      </c>
      <c r="M365" s="61">
        <v>1347.78</v>
      </c>
      <c r="N365" s="64">
        <f t="shared" si="20"/>
        <v>-0.06984188890060083</v>
      </c>
      <c r="O365" s="64">
        <f t="shared" si="20"/>
        <v>-0.26360074963255986</v>
      </c>
      <c r="P365" s="43">
        <f t="shared" si="21"/>
        <v>468</v>
      </c>
      <c r="Q365" s="43">
        <f t="shared" si="21"/>
        <v>582</v>
      </c>
      <c r="R365" s="16">
        <v>37495</v>
      </c>
      <c r="S365" s="59">
        <v>37495</v>
      </c>
      <c r="T365" s="1"/>
      <c r="AA365" s="1"/>
      <c r="AB365" s="69">
        <f t="shared" si="22"/>
        <v>-0.010606558351207163</v>
      </c>
      <c r="AC365" s="69">
        <f t="shared" si="22"/>
        <v>-0.031586359521174945</v>
      </c>
    </row>
    <row r="366" spans="1:29" ht="12.75">
      <c r="A366" s="8">
        <f t="shared" si="23"/>
        <v>359</v>
      </c>
      <c r="C366" s="59">
        <v>37495</v>
      </c>
      <c r="D366" s="44">
        <v>1395.04</v>
      </c>
      <c r="E366" s="44">
        <v>1396.4</v>
      </c>
      <c r="F366" s="44">
        <v>1346.21</v>
      </c>
      <c r="G366" s="44">
        <v>1347.78</v>
      </c>
      <c r="H366" s="45">
        <v>1432359936</v>
      </c>
      <c r="I366" s="61">
        <v>1347.78</v>
      </c>
      <c r="J366" s="16"/>
      <c r="L366" s="96">
        <v>8694.09</v>
      </c>
      <c r="M366" s="61">
        <v>1314.38</v>
      </c>
      <c r="N366" s="64">
        <f t="shared" si="20"/>
        <v>-0.08357858121640138</v>
      </c>
      <c r="O366" s="64">
        <f t="shared" si="20"/>
        <v>-0.28184982215349974</v>
      </c>
      <c r="P366" s="43">
        <f t="shared" si="21"/>
        <v>495</v>
      </c>
      <c r="Q366" s="43">
        <f t="shared" si="21"/>
        <v>621</v>
      </c>
      <c r="R366" s="16">
        <v>37496</v>
      </c>
      <c r="S366" s="59">
        <v>37496</v>
      </c>
      <c r="T366" s="1"/>
      <c r="AA366" s="1"/>
      <c r="AB366" s="69">
        <f t="shared" si="22"/>
        <v>-0.014768126141011084</v>
      </c>
      <c r="AC366" s="69">
        <f t="shared" si="22"/>
        <v>-0.024781492528454074</v>
      </c>
    </row>
    <row r="367" spans="1:29" ht="12.75">
      <c r="A367" s="8">
        <f t="shared" si="23"/>
        <v>360</v>
      </c>
      <c r="C367" s="59">
        <v>37496</v>
      </c>
      <c r="D367" s="44">
        <v>1339.42</v>
      </c>
      <c r="E367" s="44">
        <v>1340.01</v>
      </c>
      <c r="F367" s="44">
        <v>1312.25</v>
      </c>
      <c r="G367" s="44">
        <v>1314.38</v>
      </c>
      <c r="H367" s="45">
        <v>1351500032</v>
      </c>
      <c r="I367" s="61">
        <v>1314.38</v>
      </c>
      <c r="J367" s="16"/>
      <c r="L367" s="96">
        <v>8670.99</v>
      </c>
      <c r="M367" s="61">
        <v>1335.77</v>
      </c>
      <c r="N367" s="64">
        <f t="shared" si="20"/>
        <v>-0.0860134921471487</v>
      </c>
      <c r="O367" s="64">
        <f t="shared" si="20"/>
        <v>-0.2701627664282631</v>
      </c>
      <c r="P367" s="43">
        <f t="shared" si="21"/>
        <v>504</v>
      </c>
      <c r="Q367" s="43">
        <f t="shared" si="21"/>
        <v>594</v>
      </c>
      <c r="R367" s="16">
        <v>37497</v>
      </c>
      <c r="S367" s="59">
        <v>37497</v>
      </c>
      <c r="T367" s="1"/>
      <c r="AA367" s="1"/>
      <c r="AB367" s="69">
        <f t="shared" si="22"/>
        <v>-0.002656977325976695</v>
      </c>
      <c r="AC367" s="69">
        <f t="shared" si="22"/>
        <v>0.016273832529405396</v>
      </c>
    </row>
    <row r="368" spans="1:29" ht="12.75">
      <c r="A368" s="8">
        <f t="shared" si="23"/>
        <v>361</v>
      </c>
      <c r="C368" s="59">
        <v>37497</v>
      </c>
      <c r="D368" s="44">
        <v>1304.21</v>
      </c>
      <c r="E368" s="44">
        <v>1345.37</v>
      </c>
      <c r="F368" s="44">
        <v>1295.79</v>
      </c>
      <c r="G368" s="44">
        <v>1335.77</v>
      </c>
      <c r="H368" s="45">
        <v>1435190016</v>
      </c>
      <c r="I368" s="61">
        <v>1335.77</v>
      </c>
      <c r="J368" s="16"/>
      <c r="L368" s="96">
        <v>8663.5</v>
      </c>
      <c r="M368" s="61">
        <v>1314.85</v>
      </c>
      <c r="N368" s="64">
        <f t="shared" si="20"/>
        <v>-0.08680299357014865</v>
      </c>
      <c r="O368" s="64">
        <f t="shared" si="20"/>
        <v>-0.2815930238276064</v>
      </c>
      <c r="P368" s="43">
        <f t="shared" si="21"/>
        <v>505</v>
      </c>
      <c r="Q368" s="43">
        <f t="shared" si="21"/>
        <v>619</v>
      </c>
      <c r="R368" s="16">
        <v>37498</v>
      </c>
      <c r="S368" s="59">
        <v>37498</v>
      </c>
      <c r="T368" s="1"/>
      <c r="AA368" s="1"/>
      <c r="AB368" s="69">
        <f t="shared" si="22"/>
        <v>-0.0008637998659899448</v>
      </c>
      <c r="AC368" s="69">
        <f t="shared" si="22"/>
        <v>-0.015661378830187922</v>
      </c>
    </row>
    <row r="369" spans="1:29" ht="12.75">
      <c r="A369" s="8">
        <f t="shared" si="23"/>
        <v>362</v>
      </c>
      <c r="C369" s="59">
        <v>37498</v>
      </c>
      <c r="D369" s="44">
        <v>1326.05</v>
      </c>
      <c r="E369" s="44">
        <v>1337.92</v>
      </c>
      <c r="F369" s="44">
        <v>1314.69</v>
      </c>
      <c r="G369" s="44">
        <v>1314.85</v>
      </c>
      <c r="H369" s="45">
        <v>1089820032</v>
      </c>
      <c r="I369" s="61">
        <v>1314.85</v>
      </c>
      <c r="J369" s="16"/>
      <c r="L369" s="96">
        <v>8308.05</v>
      </c>
      <c r="M369" s="61">
        <v>1263.84</v>
      </c>
      <c r="N369" s="64">
        <f t="shared" si="20"/>
        <v>-0.12427005375777389</v>
      </c>
      <c r="O369" s="64">
        <f t="shared" si="20"/>
        <v>-0.30946383787829945</v>
      </c>
      <c r="P369" s="43">
        <f t="shared" si="21"/>
        <v>596</v>
      </c>
      <c r="Q369" s="43">
        <f t="shared" si="21"/>
        <v>658</v>
      </c>
      <c r="R369" s="16">
        <v>37502</v>
      </c>
      <c r="S369" s="59">
        <v>37502</v>
      </c>
      <c r="T369" s="1"/>
      <c r="AA369" s="1"/>
      <c r="AB369" s="69">
        <f t="shared" si="22"/>
        <v>-0.041028452703872675</v>
      </c>
      <c r="AC369" s="69">
        <f t="shared" si="22"/>
        <v>-0.03879529984408869</v>
      </c>
    </row>
    <row r="370" spans="1:29" ht="12.75">
      <c r="A370" s="8">
        <f t="shared" si="23"/>
        <v>363</v>
      </c>
      <c r="C370" s="59">
        <v>37502</v>
      </c>
      <c r="D370" s="44">
        <v>1302.67</v>
      </c>
      <c r="E370" s="44">
        <v>1302.67</v>
      </c>
      <c r="F370" s="44">
        <v>1263.23</v>
      </c>
      <c r="G370" s="44">
        <v>1263.84</v>
      </c>
      <c r="H370" s="45">
        <v>1394259968</v>
      </c>
      <c r="I370" s="61">
        <v>1263.84</v>
      </c>
      <c r="J370" s="16"/>
      <c r="L370" s="96">
        <v>8425.12</v>
      </c>
      <c r="M370" s="61">
        <v>1292.31</v>
      </c>
      <c r="N370" s="64">
        <f t="shared" si="20"/>
        <v>-0.11193000948666587</v>
      </c>
      <c r="O370" s="64">
        <f t="shared" si="20"/>
        <v>-0.2939084158821569</v>
      </c>
      <c r="P370" s="43">
        <f t="shared" si="21"/>
        <v>572</v>
      </c>
      <c r="Q370" s="43">
        <f t="shared" si="21"/>
        <v>640</v>
      </c>
      <c r="R370" s="16">
        <v>37503</v>
      </c>
      <c r="S370" s="59">
        <v>37503</v>
      </c>
      <c r="T370" s="1"/>
      <c r="AA370" s="1"/>
      <c r="AB370" s="69">
        <f t="shared" si="22"/>
        <v>0.014091152556857667</v>
      </c>
      <c r="AC370" s="69">
        <f t="shared" si="22"/>
        <v>0.022526585643752428</v>
      </c>
    </row>
    <row r="371" spans="1:29" ht="12.75">
      <c r="A371" s="8">
        <f t="shared" si="23"/>
        <v>364</v>
      </c>
      <c r="C371" s="59">
        <v>37503</v>
      </c>
      <c r="D371" s="44">
        <v>1268.65</v>
      </c>
      <c r="E371" s="44">
        <v>1294.65</v>
      </c>
      <c r="F371" s="44">
        <v>1261</v>
      </c>
      <c r="G371" s="44">
        <v>1292.31</v>
      </c>
      <c r="H371" s="45">
        <v>1493510016</v>
      </c>
      <c r="I371" s="61">
        <v>1292.31</v>
      </c>
      <c r="J371" s="16"/>
      <c r="L371" s="96">
        <v>8283.7</v>
      </c>
      <c r="M371" s="61">
        <v>1251</v>
      </c>
      <c r="N371" s="64">
        <f t="shared" si="20"/>
        <v>-0.12683672393802037</v>
      </c>
      <c r="O371" s="64">
        <f t="shared" si="20"/>
        <v>-0.3164793495899423</v>
      </c>
      <c r="P371" s="43">
        <f t="shared" si="21"/>
        <v>603</v>
      </c>
      <c r="Q371" s="43">
        <f t="shared" si="21"/>
        <v>663</v>
      </c>
      <c r="R371" s="16">
        <v>37504</v>
      </c>
      <c r="S371" s="59">
        <v>37504</v>
      </c>
      <c r="T371" s="1"/>
      <c r="AA371" s="1"/>
      <c r="AB371" s="69">
        <f t="shared" si="22"/>
        <v>-0.016785517595001576</v>
      </c>
      <c r="AC371" s="69">
        <f t="shared" si="22"/>
        <v>-0.03196601434640289</v>
      </c>
    </row>
    <row r="372" spans="1:29" ht="12.75">
      <c r="A372" s="8">
        <f t="shared" si="23"/>
        <v>365</v>
      </c>
      <c r="C372" s="59">
        <v>37504</v>
      </c>
      <c r="D372" s="44">
        <v>1274.76</v>
      </c>
      <c r="E372" s="44">
        <v>1274.76</v>
      </c>
      <c r="F372" s="44">
        <v>1251</v>
      </c>
      <c r="G372" s="44">
        <v>1251</v>
      </c>
      <c r="H372" s="45">
        <v>1520290048</v>
      </c>
      <c r="I372" s="61">
        <v>1251</v>
      </c>
      <c r="J372" s="16"/>
      <c r="L372" s="96">
        <v>8427.2</v>
      </c>
      <c r="M372" s="61">
        <v>1295.3</v>
      </c>
      <c r="N372" s="64">
        <f t="shared" si="20"/>
        <v>-0.11171076209549902</v>
      </c>
      <c r="O372" s="64">
        <f t="shared" si="20"/>
        <v>-0.292274741425941</v>
      </c>
      <c r="P372" s="43">
        <f t="shared" si="21"/>
        <v>571</v>
      </c>
      <c r="Q372" s="43">
        <f t="shared" si="21"/>
        <v>638</v>
      </c>
      <c r="R372" s="16">
        <v>37505</v>
      </c>
      <c r="S372" s="59">
        <v>37505</v>
      </c>
      <c r="T372" s="1"/>
      <c r="AA372" s="1"/>
      <c r="AB372" s="69">
        <f t="shared" si="22"/>
        <v>0.017323176841266497</v>
      </c>
      <c r="AC372" s="69">
        <f t="shared" si="22"/>
        <v>0.035411670663469286</v>
      </c>
    </row>
    <row r="373" spans="1:29" ht="12.75">
      <c r="A373" s="8">
        <f t="shared" si="23"/>
        <v>366</v>
      </c>
      <c r="C373" s="59">
        <v>37505</v>
      </c>
      <c r="D373" s="44">
        <v>1280.27</v>
      </c>
      <c r="E373" s="44">
        <v>1304.02</v>
      </c>
      <c r="F373" s="44">
        <v>1280.27</v>
      </c>
      <c r="G373" s="44">
        <v>1295.3</v>
      </c>
      <c r="H373" s="45">
        <v>1320380032</v>
      </c>
      <c r="I373" s="61">
        <v>1295.3</v>
      </c>
      <c r="J373" s="16"/>
      <c r="L373" s="96">
        <v>8519.38</v>
      </c>
      <c r="M373" s="61">
        <v>1304.6</v>
      </c>
      <c r="N373" s="64">
        <f t="shared" si="20"/>
        <v>-0.10199430800042175</v>
      </c>
      <c r="O373" s="64">
        <f t="shared" si="20"/>
        <v>-0.2871934128497512</v>
      </c>
      <c r="P373" s="43">
        <f t="shared" si="21"/>
        <v>540</v>
      </c>
      <c r="Q373" s="43">
        <f t="shared" si="21"/>
        <v>629</v>
      </c>
      <c r="R373" s="16">
        <v>37508</v>
      </c>
      <c r="S373" s="59">
        <v>37508</v>
      </c>
      <c r="T373" s="1"/>
      <c r="AA373" s="1"/>
      <c r="AB373" s="69">
        <f t="shared" si="22"/>
        <v>0.01093838997531793</v>
      </c>
      <c r="AC373" s="69">
        <f t="shared" si="22"/>
        <v>0.007179803906430804</v>
      </c>
    </row>
    <row r="374" spans="1:29" ht="12.75">
      <c r="A374" s="8">
        <f t="shared" si="23"/>
        <v>367</v>
      </c>
      <c r="C374" s="59">
        <v>37508</v>
      </c>
      <c r="D374" s="44">
        <v>1286.75</v>
      </c>
      <c r="E374" s="44">
        <v>1310.33</v>
      </c>
      <c r="F374" s="44">
        <v>1270.73</v>
      </c>
      <c r="G374" s="44">
        <v>1304.6</v>
      </c>
      <c r="H374" s="45">
        <v>1247539968</v>
      </c>
      <c r="I374" s="61">
        <v>1304.6</v>
      </c>
      <c r="J374" s="16"/>
      <c r="L374" s="96">
        <v>8602.61</v>
      </c>
      <c r="M374" s="61">
        <v>1320.09</v>
      </c>
      <c r="N374" s="64">
        <f t="shared" si="20"/>
        <v>-0.09322125013175919</v>
      </c>
      <c r="O374" s="64">
        <f t="shared" si="20"/>
        <v>-0.2787299956836027</v>
      </c>
      <c r="P374" s="43">
        <f t="shared" si="21"/>
        <v>516</v>
      </c>
      <c r="Q374" s="43">
        <f t="shared" si="21"/>
        <v>613</v>
      </c>
      <c r="R374" s="16">
        <v>37509</v>
      </c>
      <c r="S374" s="59">
        <v>37509</v>
      </c>
      <c r="T374" s="1"/>
      <c r="AA374" s="1"/>
      <c r="AB374" s="69">
        <f t="shared" si="22"/>
        <v>0.00976949026807139</v>
      </c>
      <c r="AC374" s="69">
        <f t="shared" si="22"/>
        <v>0.011873371148244605</v>
      </c>
    </row>
    <row r="375" spans="1:29" ht="12.75">
      <c r="A375" s="8">
        <f t="shared" si="23"/>
        <v>368</v>
      </c>
      <c r="C375" s="59">
        <v>37509</v>
      </c>
      <c r="D375" s="44">
        <v>1306.13</v>
      </c>
      <c r="E375" s="44">
        <v>1322.43</v>
      </c>
      <c r="F375" s="44">
        <v>1299.53</v>
      </c>
      <c r="G375" s="44">
        <v>1320.09</v>
      </c>
      <c r="H375" s="45">
        <v>1441490048</v>
      </c>
      <c r="I375" s="61">
        <v>1320.09</v>
      </c>
      <c r="J375" s="16"/>
      <c r="L375" s="96">
        <v>8581.17</v>
      </c>
      <c r="M375" s="61">
        <v>1315.45</v>
      </c>
      <c r="N375" s="64">
        <f t="shared" si="20"/>
        <v>-0.09548118477917145</v>
      </c>
      <c r="O375" s="64">
        <f t="shared" si="20"/>
        <v>-0.28126519617752954</v>
      </c>
      <c r="P375" s="43">
        <f t="shared" si="21"/>
        <v>526</v>
      </c>
      <c r="Q375" s="43">
        <f t="shared" si="21"/>
        <v>618</v>
      </c>
      <c r="R375" s="16">
        <v>37510</v>
      </c>
      <c r="S375" s="59">
        <v>37510</v>
      </c>
      <c r="T375" s="1"/>
      <c r="AA375" s="1"/>
      <c r="AB375" s="69">
        <f t="shared" si="22"/>
        <v>-0.0024922668817952687</v>
      </c>
      <c r="AC375" s="69">
        <f t="shared" si="22"/>
        <v>-0.0035149118620698694</v>
      </c>
    </row>
    <row r="376" spans="1:29" ht="12.75">
      <c r="A376" s="8">
        <f t="shared" si="23"/>
        <v>369</v>
      </c>
      <c r="C376" s="59">
        <v>37510</v>
      </c>
      <c r="D376" s="44">
        <v>1328.35</v>
      </c>
      <c r="E376" s="44">
        <v>1347.27</v>
      </c>
      <c r="F376" s="44">
        <v>1314.96</v>
      </c>
      <c r="G376" s="44">
        <v>1315.45</v>
      </c>
      <c r="H376" s="45">
        <v>1075670016</v>
      </c>
      <c r="I376" s="61">
        <v>1315.45</v>
      </c>
      <c r="J376" s="16"/>
      <c r="L376" s="96">
        <v>8379.41</v>
      </c>
      <c r="M376" s="61">
        <v>1279.68</v>
      </c>
      <c r="N376" s="64">
        <f t="shared" si="20"/>
        <v>-0.1167481817223569</v>
      </c>
      <c r="O376" s="64">
        <f t="shared" si="20"/>
        <v>-0.30080918791627276</v>
      </c>
      <c r="P376" s="43">
        <f t="shared" si="21"/>
        <v>579</v>
      </c>
      <c r="Q376" s="43">
        <f t="shared" si="21"/>
        <v>649</v>
      </c>
      <c r="R376" s="16">
        <v>37511</v>
      </c>
      <c r="S376" s="59">
        <v>37511</v>
      </c>
      <c r="T376" s="1"/>
      <c r="AA376" s="1"/>
      <c r="AB376" s="69">
        <f t="shared" si="22"/>
        <v>-0.023511945340786933</v>
      </c>
      <c r="AC376" s="69">
        <f t="shared" si="22"/>
        <v>-0.02719221559162266</v>
      </c>
    </row>
    <row r="377" spans="1:29" ht="12.75">
      <c r="A377" s="8">
        <f t="shared" si="23"/>
        <v>370</v>
      </c>
      <c r="C377" s="59">
        <v>37511</v>
      </c>
      <c r="D377" s="44">
        <v>1305.72</v>
      </c>
      <c r="E377" s="44">
        <v>1305.72</v>
      </c>
      <c r="F377" s="44">
        <v>1279.09</v>
      </c>
      <c r="G377" s="44">
        <v>1279.68</v>
      </c>
      <c r="H377" s="45">
        <v>1192760064</v>
      </c>
      <c r="I377" s="61">
        <v>1279.68</v>
      </c>
      <c r="J377" s="16"/>
      <c r="L377" s="96">
        <v>8312.69</v>
      </c>
      <c r="M377" s="61">
        <v>1291.4</v>
      </c>
      <c r="N377" s="64">
        <f t="shared" si="20"/>
        <v>-0.12378096342363232</v>
      </c>
      <c r="O377" s="64">
        <f t="shared" si="20"/>
        <v>-0.29440562115144</v>
      </c>
      <c r="P377" s="43">
        <f t="shared" si="21"/>
        <v>595</v>
      </c>
      <c r="Q377" s="43">
        <f t="shared" si="21"/>
        <v>641</v>
      </c>
      <c r="R377" s="16">
        <v>37512</v>
      </c>
      <c r="S377" s="59">
        <v>37512</v>
      </c>
      <c r="T377" s="1"/>
      <c r="AA377" s="1"/>
      <c r="AB377" s="69">
        <f t="shared" si="22"/>
        <v>-0.007962374439250408</v>
      </c>
      <c r="AC377" s="69">
        <f t="shared" si="22"/>
        <v>0.009158539634908758</v>
      </c>
    </row>
    <row r="378" spans="1:29" ht="12.75">
      <c r="A378" s="8">
        <f t="shared" si="23"/>
        <v>371</v>
      </c>
      <c r="C378" s="59">
        <v>37512</v>
      </c>
      <c r="D378" s="44">
        <v>1272.94</v>
      </c>
      <c r="E378" s="44">
        <v>1292.36</v>
      </c>
      <c r="F378" s="44">
        <v>1270.59</v>
      </c>
      <c r="G378" s="44">
        <v>1291.4</v>
      </c>
      <c r="H378" s="45">
        <v>1265529984</v>
      </c>
      <c r="I378" s="61">
        <v>1291.4</v>
      </c>
      <c r="J378" s="16"/>
      <c r="L378" s="96">
        <v>8380.18</v>
      </c>
      <c r="M378" s="61">
        <v>1275.88</v>
      </c>
      <c r="N378" s="64">
        <f t="shared" si="20"/>
        <v>-0.11666701802466528</v>
      </c>
      <c r="O378" s="64">
        <f t="shared" si="20"/>
        <v>-0.30288542970009225</v>
      </c>
      <c r="P378" s="43">
        <f t="shared" si="21"/>
        <v>578</v>
      </c>
      <c r="Q378" s="43">
        <f t="shared" si="21"/>
        <v>654</v>
      </c>
      <c r="R378" s="16">
        <v>37515</v>
      </c>
      <c r="S378" s="59">
        <v>37515</v>
      </c>
      <c r="T378" s="1"/>
      <c r="AA378" s="1"/>
      <c r="AB378" s="69">
        <f t="shared" si="22"/>
        <v>0.008118912169225556</v>
      </c>
      <c r="AC378" s="69">
        <f t="shared" si="22"/>
        <v>-0.012017964999225583</v>
      </c>
    </row>
    <row r="379" spans="1:29" ht="12.75">
      <c r="A379" s="8">
        <f t="shared" si="23"/>
        <v>372</v>
      </c>
      <c r="C379" s="59">
        <v>37515</v>
      </c>
      <c r="D379" s="44">
        <v>1286.85</v>
      </c>
      <c r="E379" s="44">
        <v>1292.73</v>
      </c>
      <c r="F379" s="44">
        <v>1267.69</v>
      </c>
      <c r="G379" s="44">
        <v>1275.88</v>
      </c>
      <c r="H379" s="45">
        <v>1097330048</v>
      </c>
      <c r="I379" s="61">
        <v>1275.88</v>
      </c>
      <c r="J379" s="16"/>
      <c r="L379" s="96">
        <v>8207.55</v>
      </c>
      <c r="M379" s="61">
        <v>1259.94</v>
      </c>
      <c r="N379" s="64">
        <f t="shared" si="20"/>
        <v>-0.1348634974175188</v>
      </c>
      <c r="O379" s="64">
        <f t="shared" si="20"/>
        <v>-0.3115947176037984</v>
      </c>
      <c r="P379" s="43">
        <f t="shared" si="21"/>
        <v>617</v>
      </c>
      <c r="Q379" s="43">
        <f t="shared" si="21"/>
        <v>660</v>
      </c>
      <c r="R379" s="16">
        <v>37516</v>
      </c>
      <c r="S379" s="59">
        <v>37516</v>
      </c>
      <c r="T379" s="1"/>
      <c r="AA379" s="1"/>
      <c r="AB379" s="69">
        <f t="shared" si="22"/>
        <v>-0.020599796185762242</v>
      </c>
      <c r="AC379" s="69">
        <f t="shared" si="22"/>
        <v>-0.012493337931466897</v>
      </c>
    </row>
    <row r="380" spans="1:29" ht="12.75">
      <c r="A380" s="8">
        <f t="shared" si="23"/>
        <v>373</v>
      </c>
      <c r="C380" s="59">
        <v>37516</v>
      </c>
      <c r="D380" s="44">
        <v>1292.91</v>
      </c>
      <c r="E380" s="44">
        <v>1298.5</v>
      </c>
      <c r="F380" s="44">
        <v>1258.85</v>
      </c>
      <c r="G380" s="44">
        <v>1259.94</v>
      </c>
      <c r="H380" s="45">
        <v>1500329984</v>
      </c>
      <c r="I380" s="61">
        <v>1259.94</v>
      </c>
      <c r="J380" s="16"/>
      <c r="L380" s="96">
        <v>8172.45</v>
      </c>
      <c r="M380" s="61">
        <v>1252.13</v>
      </c>
      <c r="N380" s="64">
        <f t="shared" si="20"/>
        <v>-0.1385632971434595</v>
      </c>
      <c r="O380" s="64">
        <f t="shared" si="20"/>
        <v>-0.31586194084896424</v>
      </c>
      <c r="P380" s="43">
        <f t="shared" si="21"/>
        <v>624</v>
      </c>
      <c r="Q380" s="43">
        <f t="shared" si="21"/>
        <v>662</v>
      </c>
      <c r="R380" s="16">
        <v>37517</v>
      </c>
      <c r="S380" s="59">
        <v>37517</v>
      </c>
      <c r="T380" s="1"/>
      <c r="AA380" s="1"/>
      <c r="AB380" s="69">
        <f t="shared" si="22"/>
        <v>-0.004276550249465383</v>
      </c>
      <c r="AC380" s="69">
        <f t="shared" si="22"/>
        <v>-0.0061987078749781155</v>
      </c>
    </row>
    <row r="381" spans="1:29" ht="12.75">
      <c r="A381" s="8">
        <f t="shared" si="23"/>
        <v>374</v>
      </c>
      <c r="C381" s="59">
        <v>37517</v>
      </c>
      <c r="D381" s="44">
        <v>1244.52</v>
      </c>
      <c r="E381" s="44">
        <v>1263.9</v>
      </c>
      <c r="F381" s="44">
        <v>1233.08</v>
      </c>
      <c r="G381" s="44">
        <v>1252.13</v>
      </c>
      <c r="H381" s="45">
        <v>1570950016</v>
      </c>
      <c r="I381" s="61">
        <v>1252.13</v>
      </c>
      <c r="J381" s="16"/>
      <c r="L381" s="96">
        <v>7942.39</v>
      </c>
      <c r="M381" s="61">
        <v>1216.45</v>
      </c>
      <c r="N381" s="64">
        <f t="shared" si="20"/>
        <v>-0.1628133234953093</v>
      </c>
      <c r="O381" s="64">
        <f t="shared" si="20"/>
        <v>-0.33535675844019597</v>
      </c>
      <c r="P381" s="43">
        <f t="shared" si="21"/>
        <v>646</v>
      </c>
      <c r="Q381" s="43">
        <f t="shared" si="21"/>
        <v>672</v>
      </c>
      <c r="R381" s="16">
        <v>37518</v>
      </c>
      <c r="S381" s="59">
        <v>37518</v>
      </c>
      <c r="T381" s="1"/>
      <c r="AA381" s="1"/>
      <c r="AB381" s="69">
        <f t="shared" si="22"/>
        <v>-0.028150676969574517</v>
      </c>
      <c r="AC381" s="69">
        <f t="shared" si="22"/>
        <v>-0.02849544376382651</v>
      </c>
    </row>
    <row r="382" spans="1:29" ht="12.75">
      <c r="A382" s="8">
        <f t="shared" si="23"/>
        <v>375</v>
      </c>
      <c r="C382" s="59">
        <v>37518</v>
      </c>
      <c r="D382" s="44">
        <v>1233.94</v>
      </c>
      <c r="E382" s="44">
        <v>1242.91</v>
      </c>
      <c r="F382" s="44">
        <v>1216.19</v>
      </c>
      <c r="G382" s="44">
        <v>1216.45</v>
      </c>
      <c r="H382" s="45">
        <v>1521129984</v>
      </c>
      <c r="I382" s="61">
        <v>1216.45</v>
      </c>
      <c r="J382" s="16"/>
      <c r="L382" s="96">
        <v>7986.02</v>
      </c>
      <c r="M382" s="61">
        <v>1221.09</v>
      </c>
      <c r="N382" s="64">
        <f t="shared" si="20"/>
        <v>-0.15821439865078524</v>
      </c>
      <c r="O382" s="64">
        <f t="shared" si="20"/>
        <v>-0.3328215579462691</v>
      </c>
      <c r="P382" s="43">
        <f t="shared" si="21"/>
        <v>643</v>
      </c>
      <c r="Q382" s="43">
        <f t="shared" si="21"/>
        <v>670</v>
      </c>
      <c r="R382" s="16">
        <v>37519</v>
      </c>
      <c r="S382" s="59">
        <v>37519</v>
      </c>
      <c r="T382" s="1"/>
      <c r="AA382" s="1"/>
      <c r="AB382" s="69">
        <f t="shared" si="22"/>
        <v>0.005493308689198173</v>
      </c>
      <c r="AC382" s="69">
        <f t="shared" si="22"/>
        <v>0.0038143779029140568</v>
      </c>
    </row>
    <row r="383" spans="1:29" ht="12.75">
      <c r="A383" s="8">
        <f t="shared" si="23"/>
        <v>376</v>
      </c>
      <c r="C383" s="59">
        <v>37519</v>
      </c>
      <c r="D383" s="44">
        <v>1229.47</v>
      </c>
      <c r="E383" s="44">
        <v>1232.96</v>
      </c>
      <c r="F383" s="44">
        <v>1216.24</v>
      </c>
      <c r="G383" s="44">
        <v>1221.09</v>
      </c>
      <c r="H383" s="45">
        <v>1796000000</v>
      </c>
      <c r="I383" s="61">
        <v>1221.09</v>
      </c>
      <c r="J383" s="16"/>
      <c r="L383" s="96">
        <v>7872.15</v>
      </c>
      <c r="M383" s="61">
        <v>1184.93</v>
      </c>
      <c r="N383" s="64">
        <f t="shared" si="20"/>
        <v>-0.17021713924317494</v>
      </c>
      <c r="O383" s="64">
        <f t="shared" si="20"/>
        <v>-0.35257863765756214</v>
      </c>
      <c r="P383" s="43">
        <f t="shared" si="21"/>
        <v>656</v>
      </c>
      <c r="Q383" s="43">
        <f t="shared" si="21"/>
        <v>678</v>
      </c>
      <c r="R383" s="16">
        <v>37522</v>
      </c>
      <c r="S383" s="59">
        <v>37522</v>
      </c>
      <c r="T383" s="1"/>
      <c r="AA383" s="1"/>
      <c r="AB383" s="69">
        <f t="shared" si="22"/>
        <v>-0.01425866702061862</v>
      </c>
      <c r="AC383" s="69">
        <f t="shared" si="22"/>
        <v>-0.029612886846997255</v>
      </c>
    </row>
    <row r="384" spans="1:29" ht="12.75">
      <c r="A384" s="8">
        <f t="shared" si="23"/>
        <v>377</v>
      </c>
      <c r="C384" s="59">
        <v>37522</v>
      </c>
      <c r="D384" s="44">
        <v>1209.13</v>
      </c>
      <c r="E384" s="44">
        <v>1209.72</v>
      </c>
      <c r="F384" s="44">
        <v>1177.41</v>
      </c>
      <c r="G384" s="44">
        <v>1184.93</v>
      </c>
      <c r="H384" s="45">
        <v>1443330048</v>
      </c>
      <c r="I384" s="61">
        <v>1184.93</v>
      </c>
      <c r="J384" s="16"/>
      <c r="L384" s="96">
        <v>7683.13</v>
      </c>
      <c r="M384" s="61">
        <v>1182.17</v>
      </c>
      <c r="N384" s="64">
        <f t="shared" si="20"/>
        <v>-0.19014124591546322</v>
      </c>
      <c r="O384" s="64">
        <f t="shared" si="20"/>
        <v>-0.3540866448479153</v>
      </c>
      <c r="P384" s="43">
        <f t="shared" si="21"/>
        <v>676</v>
      </c>
      <c r="Q384" s="43">
        <f t="shared" si="21"/>
        <v>679</v>
      </c>
      <c r="R384" s="16">
        <v>37523</v>
      </c>
      <c r="S384" s="59">
        <v>37523</v>
      </c>
      <c r="T384" s="1"/>
      <c r="AA384" s="1"/>
      <c r="AB384" s="69">
        <f t="shared" si="22"/>
        <v>-0.024011229460820682</v>
      </c>
      <c r="AC384" s="69">
        <f t="shared" si="22"/>
        <v>-0.002329251516967279</v>
      </c>
    </row>
    <row r="385" spans="1:29" ht="12.75">
      <c r="A385" s="8">
        <f t="shared" si="23"/>
        <v>378</v>
      </c>
      <c r="C385" s="59">
        <v>37523</v>
      </c>
      <c r="D385" s="44">
        <v>1170.95</v>
      </c>
      <c r="E385" s="44">
        <v>1200.45</v>
      </c>
      <c r="F385" s="44">
        <v>1169.04</v>
      </c>
      <c r="G385" s="44">
        <v>1182.17</v>
      </c>
      <c r="H385" s="45">
        <v>1666019968</v>
      </c>
      <c r="I385" s="61">
        <v>1182.17</v>
      </c>
      <c r="J385" s="16"/>
      <c r="L385" s="96">
        <v>7841.82</v>
      </c>
      <c r="M385" s="61">
        <v>1222.29</v>
      </c>
      <c r="N385" s="64">
        <f t="shared" si="20"/>
        <v>-0.17341414567302627</v>
      </c>
      <c r="O385" s="64">
        <f t="shared" si="20"/>
        <v>-0.33216590264611556</v>
      </c>
      <c r="P385" s="43">
        <f t="shared" si="21"/>
        <v>662</v>
      </c>
      <c r="Q385" s="43">
        <f t="shared" si="21"/>
        <v>668</v>
      </c>
      <c r="R385" s="16">
        <v>37524</v>
      </c>
      <c r="S385" s="59">
        <v>37524</v>
      </c>
      <c r="T385" s="1"/>
      <c r="AA385" s="1"/>
      <c r="AB385" s="69">
        <f t="shared" si="22"/>
        <v>0.020654342696270866</v>
      </c>
      <c r="AC385" s="69">
        <f t="shared" si="22"/>
        <v>0.03393758934840152</v>
      </c>
    </row>
    <row r="386" spans="1:29" ht="12.75">
      <c r="A386" s="8">
        <f t="shared" si="23"/>
        <v>379</v>
      </c>
      <c r="C386" s="59">
        <v>37524</v>
      </c>
      <c r="D386" s="44">
        <v>1195.6</v>
      </c>
      <c r="E386" s="44">
        <v>1227.23</v>
      </c>
      <c r="F386" s="44">
        <v>1184.12</v>
      </c>
      <c r="G386" s="44">
        <v>1222.29</v>
      </c>
      <c r="H386" s="45">
        <v>1691640064</v>
      </c>
      <c r="I386" s="61">
        <v>1222.29</v>
      </c>
      <c r="J386" s="16"/>
      <c r="L386" s="96">
        <v>7997.12</v>
      </c>
      <c r="M386" s="61">
        <v>1221.61</v>
      </c>
      <c r="N386" s="64">
        <f t="shared" si="20"/>
        <v>-0.1570443765152314</v>
      </c>
      <c r="O386" s="64">
        <f t="shared" si="20"/>
        <v>-0.33253744064953594</v>
      </c>
      <c r="P386" s="43">
        <f t="shared" si="21"/>
        <v>640</v>
      </c>
      <c r="Q386" s="43">
        <f t="shared" si="21"/>
        <v>669</v>
      </c>
      <c r="R386" s="16">
        <v>37525</v>
      </c>
      <c r="S386" s="59">
        <v>37525</v>
      </c>
      <c r="T386" s="1"/>
      <c r="AA386" s="1"/>
      <c r="AB386" s="69">
        <f t="shared" si="22"/>
        <v>0.019804076094580125</v>
      </c>
      <c r="AC386" s="69">
        <f t="shared" si="22"/>
        <v>-0.0005563327851819677</v>
      </c>
    </row>
    <row r="387" spans="1:29" ht="12.75">
      <c r="A387" s="8">
        <f t="shared" si="23"/>
        <v>380</v>
      </c>
      <c r="C387" s="59">
        <v>37525</v>
      </c>
      <c r="D387" s="44">
        <v>1231.85</v>
      </c>
      <c r="E387" s="44">
        <v>1239.62</v>
      </c>
      <c r="F387" s="44">
        <v>1206.91</v>
      </c>
      <c r="G387" s="44">
        <v>1221.61</v>
      </c>
      <c r="H387" s="45">
        <v>1664160000</v>
      </c>
      <c r="I387" s="61">
        <v>1221.61</v>
      </c>
      <c r="J387" s="16"/>
      <c r="L387" s="96">
        <v>7701.45</v>
      </c>
      <c r="M387" s="61">
        <v>1199.16</v>
      </c>
      <c r="N387" s="64">
        <f t="shared" si="20"/>
        <v>-0.18821018235480136</v>
      </c>
      <c r="O387" s="64">
        <f t="shared" si="20"/>
        <v>-0.3448036585565748</v>
      </c>
      <c r="P387" s="43">
        <f t="shared" si="21"/>
        <v>675</v>
      </c>
      <c r="Q387" s="43">
        <f t="shared" si="21"/>
        <v>676</v>
      </c>
      <c r="R387" s="16">
        <v>37526</v>
      </c>
      <c r="S387" s="59">
        <v>37526</v>
      </c>
      <c r="T387" s="1"/>
      <c r="AA387" s="1"/>
      <c r="AB387" s="69">
        <f t="shared" si="22"/>
        <v>-0.03697205994157893</v>
      </c>
      <c r="AC387" s="69">
        <f t="shared" si="22"/>
        <v>-0.01837738721850657</v>
      </c>
    </row>
    <row r="388" spans="1:29" ht="12.75">
      <c r="A388" s="8">
        <f t="shared" si="23"/>
        <v>381</v>
      </c>
      <c r="C388" s="59">
        <v>37526</v>
      </c>
      <c r="D388" s="44">
        <v>1213.77</v>
      </c>
      <c r="E388" s="44">
        <v>1235.08</v>
      </c>
      <c r="F388" s="44">
        <v>1198.12</v>
      </c>
      <c r="G388" s="44">
        <v>1199.16</v>
      </c>
      <c r="H388" s="45">
        <v>1444460032</v>
      </c>
      <c r="I388" s="61">
        <v>1199.16</v>
      </c>
      <c r="J388" s="16"/>
      <c r="L388" s="96">
        <v>7591.93</v>
      </c>
      <c r="M388" s="61">
        <v>1172.06</v>
      </c>
      <c r="N388" s="64">
        <f t="shared" si="20"/>
        <v>-0.19975440075893325</v>
      </c>
      <c r="O388" s="64">
        <f t="shared" si="20"/>
        <v>-0.35961054075170884</v>
      </c>
      <c r="P388" s="43">
        <f t="shared" si="21"/>
        <v>678</v>
      </c>
      <c r="Q388" s="43">
        <f t="shared" si="21"/>
        <v>680</v>
      </c>
      <c r="R388" s="16">
        <v>37529</v>
      </c>
      <c r="S388" s="59">
        <v>37529</v>
      </c>
      <c r="T388" s="1"/>
      <c r="AA388" s="1"/>
      <c r="AB388" s="69">
        <f t="shared" si="22"/>
        <v>-0.014220698699595524</v>
      </c>
      <c r="AC388" s="69">
        <f t="shared" si="22"/>
        <v>-0.022599152740251593</v>
      </c>
    </row>
    <row r="389" spans="1:29" ht="12.75">
      <c r="A389" s="8">
        <f t="shared" si="23"/>
        <v>382</v>
      </c>
      <c r="C389" s="59">
        <v>37529</v>
      </c>
      <c r="D389" s="44">
        <v>1187.48</v>
      </c>
      <c r="E389" s="44">
        <v>1190.74</v>
      </c>
      <c r="F389" s="44">
        <v>1160.07</v>
      </c>
      <c r="G389" s="44">
        <v>1172.06</v>
      </c>
      <c r="H389" s="45">
        <v>1682899968</v>
      </c>
      <c r="I389" s="61">
        <v>1172.06</v>
      </c>
      <c r="J389" s="16"/>
      <c r="L389" s="96">
        <v>7938.79</v>
      </c>
      <c r="M389" s="61">
        <v>1213.72</v>
      </c>
      <c r="N389" s="64">
        <f t="shared" si="20"/>
        <v>-0.16319279013386745</v>
      </c>
      <c r="O389" s="64">
        <f t="shared" si="20"/>
        <v>-0.33684837424804537</v>
      </c>
      <c r="P389" s="43">
        <f t="shared" si="21"/>
        <v>647</v>
      </c>
      <c r="Q389" s="43">
        <f t="shared" si="21"/>
        <v>673</v>
      </c>
      <c r="R389" s="16">
        <v>37530</v>
      </c>
      <c r="S389" s="59">
        <v>37530</v>
      </c>
      <c r="T389" s="1"/>
      <c r="AA389" s="1"/>
      <c r="AB389" s="69">
        <f t="shared" si="22"/>
        <v>0.045687987112631445</v>
      </c>
      <c r="AC389" s="69">
        <f t="shared" si="22"/>
        <v>0.035544255413545445</v>
      </c>
    </row>
    <row r="390" spans="1:29" ht="12.75">
      <c r="A390" s="8">
        <f t="shared" si="23"/>
        <v>383</v>
      </c>
      <c r="C390" s="59">
        <v>37530</v>
      </c>
      <c r="D390" s="44">
        <v>1180.26</v>
      </c>
      <c r="E390" s="44">
        <v>1214.01</v>
      </c>
      <c r="F390" s="44">
        <v>1160.71</v>
      </c>
      <c r="G390" s="44">
        <v>1213.72</v>
      </c>
      <c r="H390" s="45">
        <v>1707859968</v>
      </c>
      <c r="I390" s="61">
        <v>1213.72</v>
      </c>
      <c r="J390" s="16"/>
      <c r="L390" s="96">
        <v>7755.61</v>
      </c>
      <c r="M390" s="61">
        <v>1187.3</v>
      </c>
      <c r="N390" s="64">
        <f t="shared" si="20"/>
        <v>-0.182501317592495</v>
      </c>
      <c r="O390" s="64">
        <f t="shared" si="20"/>
        <v>-0.3512837184397589</v>
      </c>
      <c r="P390" s="43">
        <f t="shared" si="21"/>
        <v>669</v>
      </c>
      <c r="Q390" s="43">
        <f t="shared" si="21"/>
        <v>677</v>
      </c>
      <c r="R390" s="16">
        <v>37531</v>
      </c>
      <c r="S390" s="59">
        <v>37531</v>
      </c>
      <c r="T390" s="1"/>
      <c r="AA390" s="1"/>
      <c r="AB390" s="69">
        <f t="shared" si="22"/>
        <v>-0.023074045289017686</v>
      </c>
      <c r="AC390" s="69">
        <f t="shared" si="22"/>
        <v>-0.021767788287249124</v>
      </c>
    </row>
    <row r="391" spans="1:29" ht="12.75">
      <c r="A391" s="8">
        <f t="shared" si="23"/>
        <v>384</v>
      </c>
      <c r="C391" s="59">
        <v>37531</v>
      </c>
      <c r="D391" s="44">
        <v>1208.03</v>
      </c>
      <c r="E391" s="44">
        <v>1222.72</v>
      </c>
      <c r="F391" s="44">
        <v>1183.76</v>
      </c>
      <c r="G391" s="44">
        <v>1187.3</v>
      </c>
      <c r="H391" s="45">
        <v>1763699968</v>
      </c>
      <c r="I391" s="61">
        <v>1187.3</v>
      </c>
      <c r="J391" s="16"/>
      <c r="L391" s="96">
        <v>7717.19</v>
      </c>
      <c r="M391" s="61">
        <v>1165.56</v>
      </c>
      <c r="N391" s="64">
        <f t="shared" si="20"/>
        <v>-0.18655106988510595</v>
      </c>
      <c r="O391" s="64">
        <f t="shared" si="20"/>
        <v>-0.36316200696087375</v>
      </c>
      <c r="P391" s="43">
        <f t="shared" si="21"/>
        <v>672</v>
      </c>
      <c r="Q391" s="43">
        <f t="shared" si="21"/>
        <v>681</v>
      </c>
      <c r="R391" s="16">
        <v>37532</v>
      </c>
      <c r="S391" s="59">
        <v>37532</v>
      </c>
      <c r="T391" s="1"/>
      <c r="AA391" s="1"/>
      <c r="AB391" s="69">
        <f t="shared" si="22"/>
        <v>-0.004953833418647968</v>
      </c>
      <c r="AC391" s="69">
        <f t="shared" si="22"/>
        <v>-0.018310452286700918</v>
      </c>
    </row>
    <row r="392" spans="1:29" ht="12.75">
      <c r="A392" s="8">
        <f t="shared" si="23"/>
        <v>385</v>
      </c>
      <c r="C392" s="59">
        <v>37532</v>
      </c>
      <c r="D392" s="44">
        <v>1183.11</v>
      </c>
      <c r="E392" s="44">
        <v>1197.96</v>
      </c>
      <c r="F392" s="44">
        <v>1164.51</v>
      </c>
      <c r="G392" s="44">
        <v>1165.56</v>
      </c>
      <c r="H392" s="45">
        <v>1647320064</v>
      </c>
      <c r="I392" s="61">
        <v>1165.56</v>
      </c>
      <c r="J392" s="16"/>
      <c r="L392" s="96">
        <v>7528.4</v>
      </c>
      <c r="M392" s="61">
        <v>1139.9</v>
      </c>
      <c r="N392" s="64">
        <f aca="true" t="shared" si="24" ref="N392:O455">L392/L$7-1</f>
        <v>-0.20645093285548655</v>
      </c>
      <c r="O392" s="64">
        <f t="shared" si="24"/>
        <v>-0.3771821027958234</v>
      </c>
      <c r="P392" s="43">
        <f aca="true" t="shared" si="25" ref="P392:Q455">RANK(N392,N$7:N$1038)</f>
        <v>682</v>
      </c>
      <c r="Q392" s="43">
        <f t="shared" si="25"/>
        <v>683</v>
      </c>
      <c r="R392" s="16">
        <v>37533</v>
      </c>
      <c r="S392" s="59">
        <v>37533</v>
      </c>
      <c r="T392" s="1"/>
      <c r="AA392" s="1"/>
      <c r="AB392" s="69">
        <f t="shared" si="22"/>
        <v>-0.024463567697568633</v>
      </c>
      <c r="AC392" s="69">
        <f t="shared" si="22"/>
        <v>-0.022015168674285213</v>
      </c>
    </row>
    <row r="393" spans="1:29" ht="12.75">
      <c r="A393" s="8">
        <f t="shared" si="23"/>
        <v>386</v>
      </c>
      <c r="C393" s="59">
        <v>37533</v>
      </c>
      <c r="D393" s="44">
        <v>1174.58</v>
      </c>
      <c r="E393" s="44">
        <v>1175.75</v>
      </c>
      <c r="F393" s="44">
        <v>1135.27</v>
      </c>
      <c r="G393" s="44">
        <v>1139.9</v>
      </c>
      <c r="H393" s="45">
        <v>1587030016</v>
      </c>
      <c r="I393" s="61">
        <v>1139.9</v>
      </c>
      <c r="J393" s="16"/>
      <c r="L393" s="96">
        <v>7422.84</v>
      </c>
      <c r="M393" s="61">
        <v>1119.4</v>
      </c>
      <c r="N393" s="64">
        <f t="shared" si="24"/>
        <v>-0.2175777379572046</v>
      </c>
      <c r="O393" s="64">
        <f t="shared" si="24"/>
        <v>-0.38838288084011297</v>
      </c>
      <c r="P393" s="43">
        <f t="shared" si="25"/>
        <v>685</v>
      </c>
      <c r="Q393" s="43">
        <f t="shared" si="25"/>
        <v>685</v>
      </c>
      <c r="R393" s="16">
        <v>37536</v>
      </c>
      <c r="S393" s="59">
        <v>37536</v>
      </c>
      <c r="T393" s="1"/>
      <c r="AA393" s="1"/>
      <c r="AB393" s="69">
        <f aca="true" t="shared" si="26" ref="AB393:AC456">L393/L392-1</f>
        <v>-0.014021571648690223</v>
      </c>
      <c r="AC393" s="69">
        <f t="shared" si="26"/>
        <v>-0.0179840336871655</v>
      </c>
    </row>
    <row r="394" spans="1:29" ht="12.75">
      <c r="A394" s="8">
        <f aca="true" t="shared" si="27" ref="A394:A457">1+A393</f>
        <v>387</v>
      </c>
      <c r="C394" s="59">
        <v>37536</v>
      </c>
      <c r="D394" s="44">
        <v>1135.79</v>
      </c>
      <c r="E394" s="44">
        <v>1145.79</v>
      </c>
      <c r="F394" s="44">
        <v>1113.36</v>
      </c>
      <c r="G394" s="44">
        <v>1119.4</v>
      </c>
      <c r="H394" s="45">
        <v>1409849984</v>
      </c>
      <c r="I394" s="61">
        <v>1119.4</v>
      </c>
      <c r="J394" s="16"/>
      <c r="L394" s="96">
        <v>7501.49</v>
      </c>
      <c r="M394" s="61">
        <v>1129.22</v>
      </c>
      <c r="N394" s="64">
        <f t="shared" si="24"/>
        <v>-0.20928744597870774</v>
      </c>
      <c r="O394" s="64">
        <f t="shared" si="24"/>
        <v>-0.3830174349671899</v>
      </c>
      <c r="P394" s="43">
        <f t="shared" si="25"/>
        <v>684</v>
      </c>
      <c r="Q394" s="43">
        <f t="shared" si="25"/>
        <v>684</v>
      </c>
      <c r="R394" s="16">
        <v>37537</v>
      </c>
      <c r="S394" s="59">
        <v>37537</v>
      </c>
      <c r="T394" s="1"/>
      <c r="AA394" s="1"/>
      <c r="AB394" s="69">
        <f t="shared" si="26"/>
        <v>0.010595674970765856</v>
      </c>
      <c r="AC394" s="69">
        <f t="shared" si="26"/>
        <v>0.008772556726817982</v>
      </c>
    </row>
    <row r="395" spans="1:29" ht="12.75">
      <c r="A395" s="8">
        <f t="shared" si="27"/>
        <v>388</v>
      </c>
      <c r="C395" s="59">
        <v>37537</v>
      </c>
      <c r="D395" s="44">
        <v>1129.82</v>
      </c>
      <c r="E395" s="44">
        <v>1144.13</v>
      </c>
      <c r="F395" s="44">
        <v>1109.64</v>
      </c>
      <c r="G395" s="44">
        <v>1129.22</v>
      </c>
      <c r="H395" s="45">
        <v>1836989952</v>
      </c>
      <c r="I395" s="61">
        <v>1129.22</v>
      </c>
      <c r="J395" s="16"/>
      <c r="L395" s="96">
        <v>7286.27</v>
      </c>
      <c r="M395" s="61">
        <v>1114.11</v>
      </c>
      <c r="N395" s="64">
        <f t="shared" si="24"/>
        <v>-0.23197322652050167</v>
      </c>
      <c r="O395" s="64">
        <f t="shared" si="24"/>
        <v>-0.39127322795495656</v>
      </c>
      <c r="P395" s="43">
        <f t="shared" si="25"/>
        <v>686</v>
      </c>
      <c r="Q395" s="43">
        <f t="shared" si="25"/>
        <v>686</v>
      </c>
      <c r="R395" s="16">
        <v>37538</v>
      </c>
      <c r="S395" s="59">
        <v>37538</v>
      </c>
      <c r="T395" s="1"/>
      <c r="AA395" s="1"/>
      <c r="AB395" s="69">
        <f t="shared" si="26"/>
        <v>-0.028690300193694784</v>
      </c>
      <c r="AC395" s="69">
        <f t="shared" si="26"/>
        <v>-0.013380917801668502</v>
      </c>
    </row>
    <row r="396" spans="1:29" ht="12.75">
      <c r="A396" s="8">
        <f t="shared" si="27"/>
        <v>389</v>
      </c>
      <c r="C396" s="59">
        <v>37538</v>
      </c>
      <c r="D396" s="44">
        <v>1117.14</v>
      </c>
      <c r="E396" s="44">
        <v>1135.89</v>
      </c>
      <c r="F396" s="44">
        <v>1112.08</v>
      </c>
      <c r="G396" s="44">
        <v>1114.11</v>
      </c>
      <c r="H396" s="45">
        <v>1755730048</v>
      </c>
      <c r="I396" s="61">
        <v>1114.11</v>
      </c>
      <c r="J396" s="16"/>
      <c r="L396" s="96">
        <v>7533.95</v>
      </c>
      <c r="M396" s="61">
        <v>1163.37</v>
      </c>
      <c r="N396" s="64">
        <f t="shared" si="24"/>
        <v>-0.20586592178770957</v>
      </c>
      <c r="O396" s="64">
        <f t="shared" si="24"/>
        <v>-0.364358577883654</v>
      </c>
      <c r="P396" s="43">
        <f t="shared" si="25"/>
        <v>681</v>
      </c>
      <c r="Q396" s="43">
        <f t="shared" si="25"/>
        <v>682</v>
      </c>
      <c r="R396" s="16">
        <v>37539</v>
      </c>
      <c r="S396" s="59">
        <v>37539</v>
      </c>
      <c r="T396" s="1"/>
      <c r="AA396" s="1"/>
      <c r="AB396" s="69">
        <f t="shared" si="26"/>
        <v>0.033992701341015286</v>
      </c>
      <c r="AC396" s="69">
        <f t="shared" si="26"/>
        <v>0.04421466462019019</v>
      </c>
    </row>
    <row r="397" spans="1:29" ht="12.75">
      <c r="A397" s="8">
        <f t="shared" si="27"/>
        <v>390</v>
      </c>
      <c r="C397" s="59">
        <v>37539</v>
      </c>
      <c r="D397" s="44">
        <v>1116.76</v>
      </c>
      <c r="E397" s="44">
        <v>1165.83</v>
      </c>
      <c r="F397" s="44">
        <v>1108.49</v>
      </c>
      <c r="G397" s="44">
        <v>1163.37</v>
      </c>
      <c r="H397" s="45">
        <v>1837939968</v>
      </c>
      <c r="I397" s="61">
        <v>1163.37</v>
      </c>
      <c r="J397" s="16"/>
      <c r="L397" s="96">
        <v>7850.29</v>
      </c>
      <c r="M397" s="61">
        <v>1210.47</v>
      </c>
      <c r="N397" s="64">
        <f t="shared" si="24"/>
        <v>-0.17252134499841887</v>
      </c>
      <c r="O397" s="64">
        <f t="shared" si="24"/>
        <v>-0.3386241073526278</v>
      </c>
      <c r="P397" s="43">
        <f t="shared" si="25"/>
        <v>660</v>
      </c>
      <c r="Q397" s="43">
        <f t="shared" si="25"/>
        <v>674</v>
      </c>
      <c r="R397" s="16">
        <v>37540</v>
      </c>
      <c r="S397" s="59">
        <v>37540</v>
      </c>
      <c r="T397" s="1"/>
      <c r="AA397" s="1"/>
      <c r="AB397" s="69">
        <f t="shared" si="26"/>
        <v>0.04198859827845958</v>
      </c>
      <c r="AC397" s="69">
        <f t="shared" si="26"/>
        <v>0.04048582995951433</v>
      </c>
    </row>
    <row r="398" spans="1:29" ht="12.75">
      <c r="A398" s="8">
        <f t="shared" si="27"/>
        <v>391</v>
      </c>
      <c r="C398" s="59">
        <v>37540</v>
      </c>
      <c r="D398" s="44">
        <v>1179.9</v>
      </c>
      <c r="E398" s="44">
        <v>1220.12</v>
      </c>
      <c r="F398" s="44">
        <v>1179.9</v>
      </c>
      <c r="G398" s="44">
        <v>1210.47</v>
      </c>
      <c r="H398" s="45">
        <v>1915389952</v>
      </c>
      <c r="I398" s="61">
        <v>1210.47</v>
      </c>
      <c r="J398" s="16"/>
      <c r="L398" s="96">
        <v>7877.4</v>
      </c>
      <c r="M398" s="61">
        <v>1220.53</v>
      </c>
      <c r="N398" s="64">
        <f t="shared" si="24"/>
        <v>-0.1696637503952778</v>
      </c>
      <c r="O398" s="64">
        <f t="shared" si="24"/>
        <v>-0.333127530419674</v>
      </c>
      <c r="P398" s="43">
        <f t="shared" si="25"/>
        <v>655</v>
      </c>
      <c r="Q398" s="43">
        <f t="shared" si="25"/>
        <v>671</v>
      </c>
      <c r="R398" s="16">
        <v>37543</v>
      </c>
      <c r="S398" s="59">
        <v>37543</v>
      </c>
      <c r="T398" s="1"/>
      <c r="AA398" s="1"/>
      <c r="AB398" s="69">
        <f t="shared" si="26"/>
        <v>0.0034533756077801403</v>
      </c>
      <c r="AC398" s="69">
        <f t="shared" si="26"/>
        <v>0.008310821416474656</v>
      </c>
    </row>
    <row r="399" spans="1:29" ht="12.75">
      <c r="A399" s="8">
        <f t="shared" si="27"/>
        <v>392</v>
      </c>
      <c r="C399" s="59">
        <v>37543</v>
      </c>
      <c r="D399" s="44">
        <v>1198.5</v>
      </c>
      <c r="E399" s="44">
        <v>1221.6</v>
      </c>
      <c r="F399" s="44">
        <v>1193.42</v>
      </c>
      <c r="G399" s="44">
        <v>1220.53</v>
      </c>
      <c r="H399" s="45">
        <v>1204240000</v>
      </c>
      <c r="I399" s="61">
        <v>1220.53</v>
      </c>
      <c r="J399" s="16"/>
      <c r="L399" s="96">
        <v>8255.68</v>
      </c>
      <c r="M399" s="61">
        <v>1282.44</v>
      </c>
      <c r="N399" s="64">
        <f t="shared" si="24"/>
        <v>-0.12979023927479705</v>
      </c>
      <c r="O399" s="64">
        <f t="shared" si="24"/>
        <v>-0.2993011807259197</v>
      </c>
      <c r="P399" s="43">
        <f t="shared" si="25"/>
        <v>611</v>
      </c>
      <c r="Q399" s="43">
        <f t="shared" si="25"/>
        <v>646</v>
      </c>
      <c r="R399" s="16">
        <v>37544</v>
      </c>
      <c r="S399" s="59">
        <v>37544</v>
      </c>
      <c r="T399" s="1"/>
      <c r="AA399" s="1"/>
      <c r="AB399" s="69">
        <f t="shared" si="26"/>
        <v>0.04802092060832264</v>
      </c>
      <c r="AC399" s="69">
        <f t="shared" si="26"/>
        <v>0.05072386586155209</v>
      </c>
    </row>
    <row r="400" spans="1:29" ht="12.75">
      <c r="A400" s="8">
        <f t="shared" si="27"/>
        <v>393</v>
      </c>
      <c r="C400" s="59">
        <v>37544</v>
      </c>
      <c r="D400" s="44">
        <v>1259.87</v>
      </c>
      <c r="E400" s="44">
        <v>1282.74</v>
      </c>
      <c r="F400" s="44">
        <v>1259.87</v>
      </c>
      <c r="G400" s="44">
        <v>1282.44</v>
      </c>
      <c r="H400" s="45">
        <v>2009639936</v>
      </c>
      <c r="I400" s="61">
        <v>1282.44</v>
      </c>
      <c r="J400" s="16"/>
      <c r="L400" s="96">
        <v>8036.03</v>
      </c>
      <c r="M400" s="61">
        <v>1232.42</v>
      </c>
      <c r="N400" s="64">
        <f t="shared" si="24"/>
        <v>-0.15294297459681672</v>
      </c>
      <c r="O400" s="64">
        <f t="shared" si="24"/>
        <v>-0.32663107915398604</v>
      </c>
      <c r="P400" s="43">
        <f t="shared" si="25"/>
        <v>635</v>
      </c>
      <c r="Q400" s="43">
        <f t="shared" si="25"/>
        <v>666</v>
      </c>
      <c r="R400" s="16">
        <v>37545</v>
      </c>
      <c r="S400" s="59">
        <v>37545</v>
      </c>
      <c r="T400" s="1"/>
      <c r="AA400" s="1"/>
      <c r="AB400" s="69">
        <f t="shared" si="26"/>
        <v>-0.026605924648242296</v>
      </c>
      <c r="AC400" s="69">
        <f t="shared" si="26"/>
        <v>-0.03900377405570632</v>
      </c>
    </row>
    <row r="401" spans="1:29" ht="12.75">
      <c r="A401" s="8">
        <f t="shared" si="27"/>
        <v>394</v>
      </c>
      <c r="C401" s="59">
        <v>37545</v>
      </c>
      <c r="D401" s="44">
        <v>1239.54</v>
      </c>
      <c r="E401" s="44">
        <v>1253.61</v>
      </c>
      <c r="F401" s="44">
        <v>1229.06</v>
      </c>
      <c r="G401" s="44">
        <v>1232.42</v>
      </c>
      <c r="H401" s="45">
        <v>1585219968</v>
      </c>
      <c r="I401" s="61">
        <v>1232.42</v>
      </c>
      <c r="J401" s="16"/>
      <c r="L401" s="96">
        <v>8275.04</v>
      </c>
      <c r="M401" s="61">
        <v>1272.29</v>
      </c>
      <c r="N401" s="64">
        <f t="shared" si="24"/>
        <v>-0.12774955201855165</v>
      </c>
      <c r="O401" s="64">
        <f t="shared" si="24"/>
        <v>-0.304846931806385</v>
      </c>
      <c r="P401" s="43">
        <f t="shared" si="25"/>
        <v>606</v>
      </c>
      <c r="Q401" s="43">
        <f t="shared" si="25"/>
        <v>655</v>
      </c>
      <c r="R401" s="16">
        <v>37546</v>
      </c>
      <c r="S401" s="59">
        <v>37546</v>
      </c>
      <c r="T401" s="1"/>
      <c r="AA401" s="1"/>
      <c r="AB401" s="69">
        <f t="shared" si="26"/>
        <v>0.029742298124820543</v>
      </c>
      <c r="AC401" s="69">
        <f t="shared" si="26"/>
        <v>0.032350984242384806</v>
      </c>
    </row>
    <row r="402" spans="1:29" ht="12.75">
      <c r="A402" s="8">
        <f t="shared" si="27"/>
        <v>395</v>
      </c>
      <c r="C402" s="59">
        <v>37546</v>
      </c>
      <c r="D402" s="44">
        <v>1272.26</v>
      </c>
      <c r="E402" s="44">
        <v>1283.21</v>
      </c>
      <c r="F402" s="44">
        <v>1263.46</v>
      </c>
      <c r="G402" s="44">
        <v>1272.29</v>
      </c>
      <c r="H402" s="45">
        <v>1822739968</v>
      </c>
      <c r="I402" s="61">
        <v>1272.29</v>
      </c>
      <c r="J402" s="16"/>
      <c r="L402" s="96">
        <v>8322.4</v>
      </c>
      <c r="M402" s="61">
        <v>1287.86</v>
      </c>
      <c r="N402" s="64">
        <f t="shared" si="24"/>
        <v>-0.12275745757352174</v>
      </c>
      <c r="O402" s="64">
        <f t="shared" si="24"/>
        <v>-0.296339804286893</v>
      </c>
      <c r="P402" s="43">
        <f t="shared" si="25"/>
        <v>591</v>
      </c>
      <c r="Q402" s="43">
        <f t="shared" si="25"/>
        <v>643</v>
      </c>
      <c r="R402" s="16">
        <v>37547</v>
      </c>
      <c r="S402" s="59">
        <v>37547</v>
      </c>
      <c r="T402" s="1"/>
      <c r="AA402" s="1"/>
      <c r="AB402" s="69">
        <f t="shared" si="26"/>
        <v>0.005723235174693864</v>
      </c>
      <c r="AC402" s="69">
        <f t="shared" si="26"/>
        <v>0.012237775978746868</v>
      </c>
    </row>
    <row r="403" spans="1:29" ht="12.75">
      <c r="A403" s="8">
        <f t="shared" si="27"/>
        <v>396</v>
      </c>
      <c r="C403" s="59">
        <v>37547</v>
      </c>
      <c r="D403" s="44">
        <v>1270.13</v>
      </c>
      <c r="E403" s="44">
        <v>1288.08</v>
      </c>
      <c r="F403" s="44">
        <v>1253.44</v>
      </c>
      <c r="G403" s="44">
        <v>1287.86</v>
      </c>
      <c r="H403" s="45">
        <v>1665970048</v>
      </c>
      <c r="I403" s="61">
        <v>1287.86</v>
      </c>
      <c r="J403" s="16"/>
      <c r="L403" s="96">
        <v>8538.24</v>
      </c>
      <c r="M403" s="61">
        <v>1309.67</v>
      </c>
      <c r="N403" s="64">
        <f t="shared" si="24"/>
        <v>-0.10000632444397595</v>
      </c>
      <c r="O403" s="64">
        <f t="shared" si="24"/>
        <v>-0.28442326920660244</v>
      </c>
      <c r="P403" s="43">
        <f t="shared" si="25"/>
        <v>535</v>
      </c>
      <c r="Q403" s="43">
        <f t="shared" si="25"/>
        <v>623</v>
      </c>
      <c r="R403" s="16">
        <v>37550</v>
      </c>
      <c r="S403" s="59">
        <v>37550</v>
      </c>
      <c r="T403" s="1"/>
      <c r="AA403" s="1"/>
      <c r="AB403" s="69">
        <f t="shared" si="26"/>
        <v>0.02593482649235801</v>
      </c>
      <c r="AC403" s="69">
        <f t="shared" si="26"/>
        <v>0.016935070582206224</v>
      </c>
    </row>
    <row r="404" spans="1:29" ht="12.75">
      <c r="A404" s="8">
        <f t="shared" si="27"/>
        <v>397</v>
      </c>
      <c r="C404" s="59">
        <v>37550</v>
      </c>
      <c r="D404" s="44">
        <v>1276.76</v>
      </c>
      <c r="E404" s="44">
        <v>1312.53</v>
      </c>
      <c r="F404" s="44">
        <v>1267.76</v>
      </c>
      <c r="G404" s="44">
        <v>1309.67</v>
      </c>
      <c r="H404" s="45">
        <v>1572969984</v>
      </c>
      <c r="I404" s="61">
        <v>1309.67</v>
      </c>
      <c r="J404" s="16"/>
      <c r="L404" s="96">
        <v>8450.16</v>
      </c>
      <c r="M404" s="61">
        <v>1292.8</v>
      </c>
      <c r="N404" s="64">
        <f t="shared" si="24"/>
        <v>-0.1092906082006957</v>
      </c>
      <c r="O404" s="64">
        <f t="shared" si="24"/>
        <v>-0.2936406899679276</v>
      </c>
      <c r="P404" s="43">
        <f t="shared" si="25"/>
        <v>562</v>
      </c>
      <c r="Q404" s="43">
        <f t="shared" si="25"/>
        <v>639</v>
      </c>
      <c r="R404" s="16">
        <v>37551</v>
      </c>
      <c r="S404" s="59">
        <v>37551</v>
      </c>
      <c r="T404" s="1"/>
      <c r="AA404" s="1"/>
      <c r="AB404" s="69">
        <f t="shared" si="26"/>
        <v>-0.010315943332583788</v>
      </c>
      <c r="AC404" s="69">
        <f t="shared" si="26"/>
        <v>-0.012881107454549734</v>
      </c>
    </row>
    <row r="405" spans="1:29" ht="12.75">
      <c r="A405" s="8">
        <f t="shared" si="27"/>
        <v>398</v>
      </c>
      <c r="C405" s="59">
        <v>37551</v>
      </c>
      <c r="D405" s="44">
        <v>1285.54</v>
      </c>
      <c r="E405" s="44">
        <v>1307.6</v>
      </c>
      <c r="F405" s="44">
        <v>1280.66</v>
      </c>
      <c r="G405" s="44">
        <v>1292.8</v>
      </c>
      <c r="H405" s="45">
        <v>1723340032</v>
      </c>
      <c r="I405" s="61">
        <v>1292.8</v>
      </c>
      <c r="J405" s="16"/>
      <c r="L405" s="96">
        <v>8494.27</v>
      </c>
      <c r="M405" s="61">
        <v>1320.23</v>
      </c>
      <c r="N405" s="64">
        <f t="shared" si="24"/>
        <v>-0.10464108780436387</v>
      </c>
      <c r="O405" s="64">
        <f t="shared" si="24"/>
        <v>-0.27865350256525134</v>
      </c>
      <c r="P405" s="43">
        <f t="shared" si="25"/>
        <v>547</v>
      </c>
      <c r="Q405" s="43">
        <f t="shared" si="25"/>
        <v>612</v>
      </c>
      <c r="R405" s="16">
        <v>37552</v>
      </c>
      <c r="S405" s="59">
        <v>37552</v>
      </c>
      <c r="T405" s="1"/>
      <c r="AA405" s="1"/>
      <c r="AB405" s="69">
        <f t="shared" si="26"/>
        <v>0.005220019502589324</v>
      </c>
      <c r="AC405" s="69">
        <f t="shared" si="26"/>
        <v>0.0212175123762377</v>
      </c>
    </row>
    <row r="406" spans="1:29" ht="12.75">
      <c r="A406" s="8">
        <f t="shared" si="27"/>
        <v>399</v>
      </c>
      <c r="C406" s="59">
        <v>37552</v>
      </c>
      <c r="D406" s="44">
        <v>1288.24</v>
      </c>
      <c r="E406" s="44">
        <v>1320.25</v>
      </c>
      <c r="F406" s="44">
        <v>1279.46</v>
      </c>
      <c r="G406" s="44">
        <v>1320.23</v>
      </c>
      <c r="H406" s="45">
        <v>1598320000</v>
      </c>
      <c r="I406" s="61">
        <v>1320.23</v>
      </c>
      <c r="J406" s="16"/>
      <c r="L406" s="96">
        <v>8317.34</v>
      </c>
      <c r="M406" s="61">
        <v>1298.71</v>
      </c>
      <c r="N406" s="64">
        <f t="shared" si="24"/>
        <v>-0.12329081901549488</v>
      </c>
      <c r="O406" s="64">
        <f t="shared" si="24"/>
        <v>-0.29041158761467134</v>
      </c>
      <c r="P406" s="43">
        <f t="shared" si="25"/>
        <v>593</v>
      </c>
      <c r="Q406" s="43">
        <f t="shared" si="25"/>
        <v>635</v>
      </c>
      <c r="R406" s="16">
        <v>37553</v>
      </c>
      <c r="S406" s="59">
        <v>37553</v>
      </c>
      <c r="T406" s="1"/>
      <c r="AA406" s="1"/>
      <c r="AB406" s="69">
        <f t="shared" si="26"/>
        <v>-0.0208293355403113</v>
      </c>
      <c r="AC406" s="69">
        <f t="shared" si="26"/>
        <v>-0.016300190118388458</v>
      </c>
    </row>
    <row r="407" spans="1:29" ht="12.75">
      <c r="A407" s="8">
        <f t="shared" si="27"/>
        <v>400</v>
      </c>
      <c r="C407" s="59">
        <v>37553</v>
      </c>
      <c r="D407" s="44">
        <v>1325.08</v>
      </c>
      <c r="E407" s="44">
        <v>1330.99</v>
      </c>
      <c r="F407" s="44">
        <v>1296.54</v>
      </c>
      <c r="G407" s="44">
        <v>1298.71</v>
      </c>
      <c r="H407" s="45">
        <v>1944060032</v>
      </c>
      <c r="I407" s="61">
        <v>1298.71</v>
      </c>
      <c r="J407" s="16"/>
      <c r="L407" s="96">
        <v>8443.99</v>
      </c>
      <c r="M407" s="61">
        <v>1331.13</v>
      </c>
      <c r="N407" s="64">
        <f t="shared" si="24"/>
        <v>-0.10994097185622431</v>
      </c>
      <c r="O407" s="64">
        <f t="shared" si="24"/>
        <v>-0.27269796692219006</v>
      </c>
      <c r="P407" s="43">
        <f t="shared" si="25"/>
        <v>565</v>
      </c>
      <c r="Q407" s="43">
        <f t="shared" si="25"/>
        <v>600</v>
      </c>
      <c r="R407" s="16">
        <v>37554</v>
      </c>
      <c r="S407" s="59">
        <v>37554</v>
      </c>
      <c r="T407" s="1"/>
      <c r="AA407" s="1"/>
      <c r="AB407" s="69">
        <f t="shared" si="26"/>
        <v>0.015227224088470548</v>
      </c>
      <c r="AC407" s="69">
        <f t="shared" si="26"/>
        <v>0.024963232746340713</v>
      </c>
    </row>
    <row r="408" spans="1:29" ht="12.75">
      <c r="A408" s="8">
        <f t="shared" si="27"/>
        <v>401</v>
      </c>
      <c r="C408" s="59">
        <v>37554</v>
      </c>
      <c r="D408" s="44">
        <v>1297.33</v>
      </c>
      <c r="E408" s="44">
        <v>1331.33</v>
      </c>
      <c r="F408" s="44">
        <v>1297.17</v>
      </c>
      <c r="G408" s="44">
        <v>1331.13</v>
      </c>
      <c r="H408" s="45">
        <v>1470040064</v>
      </c>
      <c r="I408" s="61">
        <v>1331.13</v>
      </c>
      <c r="J408" s="3"/>
      <c r="L408" s="96">
        <v>8368.04</v>
      </c>
      <c r="M408" s="61">
        <v>1315.83</v>
      </c>
      <c r="N408" s="64">
        <f t="shared" si="24"/>
        <v>-0.11794666385580255</v>
      </c>
      <c r="O408" s="64">
        <f t="shared" si="24"/>
        <v>-0.2810575719991477</v>
      </c>
      <c r="P408" s="43">
        <f t="shared" si="25"/>
        <v>583</v>
      </c>
      <c r="Q408" s="43">
        <f t="shared" si="25"/>
        <v>617</v>
      </c>
      <c r="R408" s="16">
        <v>37557</v>
      </c>
      <c r="S408" s="59">
        <v>37557</v>
      </c>
      <c r="T408" s="1"/>
      <c r="AA408" s="1"/>
      <c r="AB408" s="69">
        <f t="shared" si="26"/>
        <v>-0.008994562996876954</v>
      </c>
      <c r="AC408" s="69">
        <f t="shared" si="26"/>
        <v>-0.011493993824795656</v>
      </c>
    </row>
    <row r="409" spans="1:29" ht="12.75">
      <c r="A409" s="8">
        <f t="shared" si="27"/>
        <v>402</v>
      </c>
      <c r="C409" s="59">
        <v>37557</v>
      </c>
      <c r="D409" s="44">
        <v>1345.72</v>
      </c>
      <c r="E409" s="44">
        <v>1346.21</v>
      </c>
      <c r="F409" s="44">
        <v>1310.63</v>
      </c>
      <c r="G409" s="44">
        <v>1315.83</v>
      </c>
      <c r="H409" s="45">
        <v>1636189952</v>
      </c>
      <c r="I409" s="61">
        <v>1315.83</v>
      </c>
      <c r="J409" s="3"/>
      <c r="L409" s="96">
        <v>8368.94</v>
      </c>
      <c r="M409" s="61">
        <v>1300.54</v>
      </c>
      <c r="N409" s="64">
        <f t="shared" si="24"/>
        <v>-0.11785179719616312</v>
      </c>
      <c r="O409" s="64">
        <f t="shared" si="24"/>
        <v>-0.28941171328193727</v>
      </c>
      <c r="P409" s="43">
        <f t="shared" si="25"/>
        <v>582</v>
      </c>
      <c r="Q409" s="43">
        <f t="shared" si="25"/>
        <v>634</v>
      </c>
      <c r="R409" s="16">
        <v>37558</v>
      </c>
      <c r="S409" s="59">
        <v>37558</v>
      </c>
      <c r="T409" s="1"/>
      <c r="AA409" s="1"/>
      <c r="AB409" s="69">
        <f t="shared" si="26"/>
        <v>0.00010755206715074017</v>
      </c>
      <c r="AC409" s="69">
        <f t="shared" si="26"/>
        <v>-0.011620042102703176</v>
      </c>
    </row>
    <row r="410" spans="1:29" ht="12.75">
      <c r="A410" s="8">
        <f t="shared" si="27"/>
        <v>403</v>
      </c>
      <c r="C410" s="59">
        <v>37558</v>
      </c>
      <c r="D410" s="44">
        <v>1313.14</v>
      </c>
      <c r="E410" s="44">
        <v>1318.93</v>
      </c>
      <c r="F410" s="44">
        <v>1279.19</v>
      </c>
      <c r="G410" s="44">
        <v>1300.54</v>
      </c>
      <c r="H410" s="45">
        <v>1598409984</v>
      </c>
      <c r="I410" s="61">
        <v>1300.54</v>
      </c>
      <c r="J410" s="3"/>
      <c r="L410" s="96">
        <v>8427.41</v>
      </c>
      <c r="M410" s="61">
        <v>1326.73</v>
      </c>
      <c r="N410" s="64">
        <f t="shared" si="24"/>
        <v>-0.11168862654158318</v>
      </c>
      <c r="O410" s="64">
        <f t="shared" si="24"/>
        <v>-0.27510203635608643</v>
      </c>
      <c r="P410" s="43">
        <f t="shared" si="25"/>
        <v>570</v>
      </c>
      <c r="Q410" s="43">
        <f t="shared" si="25"/>
        <v>604</v>
      </c>
      <c r="R410" s="16">
        <v>37559</v>
      </c>
      <c r="S410" s="59">
        <v>37559</v>
      </c>
      <c r="T410" s="1"/>
      <c r="AA410" s="1"/>
      <c r="AB410" s="69">
        <f t="shared" si="26"/>
        <v>0.006986547878225835</v>
      </c>
      <c r="AC410" s="69">
        <f t="shared" si="26"/>
        <v>0.020137788918449306</v>
      </c>
    </row>
    <row r="411" spans="1:29" ht="12.75">
      <c r="A411" s="8">
        <f t="shared" si="27"/>
        <v>404</v>
      </c>
      <c r="C411" s="59">
        <v>37559</v>
      </c>
      <c r="D411" s="44">
        <v>1307.49</v>
      </c>
      <c r="E411" s="44">
        <v>1334.63</v>
      </c>
      <c r="F411" s="44">
        <v>1300.55</v>
      </c>
      <c r="G411" s="44">
        <v>1326.73</v>
      </c>
      <c r="H411" s="45">
        <v>1675529984</v>
      </c>
      <c r="I411" s="61">
        <v>1326.73</v>
      </c>
      <c r="J411" s="3"/>
      <c r="L411" s="96">
        <v>8397.03</v>
      </c>
      <c r="M411" s="61">
        <v>1329.75</v>
      </c>
      <c r="N411" s="64">
        <f t="shared" si="24"/>
        <v>-0.1148909033414145</v>
      </c>
      <c r="O411" s="64">
        <f t="shared" si="24"/>
        <v>-0.2734519705173667</v>
      </c>
      <c r="P411" s="43">
        <f t="shared" si="25"/>
        <v>576</v>
      </c>
      <c r="Q411" s="43">
        <f t="shared" si="25"/>
        <v>601</v>
      </c>
      <c r="R411" s="16">
        <v>37560</v>
      </c>
      <c r="S411" s="59">
        <v>37560</v>
      </c>
      <c r="T411" s="1"/>
      <c r="AA411" s="1"/>
      <c r="AB411" s="69">
        <f t="shared" si="26"/>
        <v>-0.003604903523146352</v>
      </c>
      <c r="AC411" s="69">
        <f t="shared" si="26"/>
        <v>0.0022762732432370925</v>
      </c>
    </row>
    <row r="412" spans="1:29" ht="12.75">
      <c r="A412" s="8">
        <f t="shared" si="27"/>
        <v>405</v>
      </c>
      <c r="C412" s="59">
        <v>37560</v>
      </c>
      <c r="D412" s="44">
        <v>1330.73</v>
      </c>
      <c r="E412" s="44">
        <v>1347.58</v>
      </c>
      <c r="F412" s="44">
        <v>1323.09</v>
      </c>
      <c r="G412" s="44">
        <v>1329.75</v>
      </c>
      <c r="H412" s="45">
        <v>1761680000</v>
      </c>
      <c r="I412" s="61">
        <v>1329.75</v>
      </c>
      <c r="J412" s="3"/>
      <c r="L412" s="96">
        <v>8517.64</v>
      </c>
      <c r="M412" s="61">
        <v>1360.7</v>
      </c>
      <c r="N412" s="64">
        <f t="shared" si="24"/>
        <v>-0.10217771687572474</v>
      </c>
      <c r="O412" s="64">
        <f t="shared" si="24"/>
        <v>-0.2565415275675734</v>
      </c>
      <c r="P412" s="43">
        <f t="shared" si="25"/>
        <v>541</v>
      </c>
      <c r="Q412" s="43">
        <f t="shared" si="25"/>
        <v>569</v>
      </c>
      <c r="R412" s="16">
        <v>37561</v>
      </c>
      <c r="S412" s="59">
        <v>37561</v>
      </c>
      <c r="T412" s="1"/>
      <c r="AA412" s="1"/>
      <c r="AB412" s="69">
        <f t="shared" si="26"/>
        <v>0.014363411825371486</v>
      </c>
      <c r="AC412" s="69">
        <f t="shared" si="26"/>
        <v>0.023275051701447724</v>
      </c>
    </row>
    <row r="413" spans="1:29" ht="12.75">
      <c r="A413" s="8">
        <f t="shared" si="27"/>
        <v>406</v>
      </c>
      <c r="C413" s="59">
        <v>37561</v>
      </c>
      <c r="D413" s="44">
        <v>1320.95</v>
      </c>
      <c r="E413" s="44">
        <v>1360.83</v>
      </c>
      <c r="F413" s="44">
        <v>1313.72</v>
      </c>
      <c r="G413" s="44">
        <v>1360.7</v>
      </c>
      <c r="H413" s="45">
        <v>1842870016</v>
      </c>
      <c r="I413" s="61">
        <v>1360.7</v>
      </c>
      <c r="J413" s="3"/>
      <c r="L413" s="96">
        <v>8571.6</v>
      </c>
      <c r="M413" s="61">
        <v>1396.54</v>
      </c>
      <c r="N413" s="64">
        <f t="shared" si="24"/>
        <v>-0.09648993359333824</v>
      </c>
      <c r="O413" s="64">
        <f t="shared" si="24"/>
        <v>-0.2369592892696547</v>
      </c>
      <c r="P413" s="43">
        <f t="shared" si="25"/>
        <v>529</v>
      </c>
      <c r="Q413" s="43">
        <f t="shared" si="25"/>
        <v>526</v>
      </c>
      <c r="R413" s="16">
        <v>37564</v>
      </c>
      <c r="S413" s="59">
        <v>37564</v>
      </c>
      <c r="T413" s="1"/>
      <c r="AA413" s="1"/>
      <c r="AB413" s="69">
        <f t="shared" si="26"/>
        <v>0.00633508812300132</v>
      </c>
      <c r="AC413" s="69">
        <f t="shared" si="26"/>
        <v>0.026339384140515953</v>
      </c>
    </row>
    <row r="414" spans="1:29" ht="12.75">
      <c r="A414" s="8">
        <f t="shared" si="27"/>
        <v>407</v>
      </c>
      <c r="C414" s="59">
        <v>37564</v>
      </c>
      <c r="D414" s="44">
        <v>1394.57</v>
      </c>
      <c r="E414" s="44">
        <v>1420.03</v>
      </c>
      <c r="F414" s="44">
        <v>1388.68</v>
      </c>
      <c r="G414" s="44">
        <v>1396.54</v>
      </c>
      <c r="H414" s="45">
        <v>2372480000</v>
      </c>
      <c r="I414" s="61">
        <v>1396.54</v>
      </c>
      <c r="J414" s="3"/>
      <c r="L414" s="96">
        <v>8678.27</v>
      </c>
      <c r="M414" s="61">
        <v>1401.17</v>
      </c>
      <c r="N414" s="64">
        <f t="shared" si="24"/>
        <v>-0.08524612627806472</v>
      </c>
      <c r="O414" s="64">
        <f t="shared" si="24"/>
        <v>-0.2344295525698955</v>
      </c>
      <c r="P414" s="43">
        <f t="shared" si="25"/>
        <v>502</v>
      </c>
      <c r="Q414" s="43">
        <f t="shared" si="25"/>
        <v>516</v>
      </c>
      <c r="R414" s="16">
        <v>37565</v>
      </c>
      <c r="S414" s="59">
        <v>37565</v>
      </c>
      <c r="T414" s="1"/>
      <c r="AA414" s="1"/>
      <c r="AB414" s="69">
        <f t="shared" si="26"/>
        <v>0.012444584441644535</v>
      </c>
      <c r="AC414" s="69">
        <f t="shared" si="26"/>
        <v>0.003315336474429831</v>
      </c>
    </row>
    <row r="415" spans="1:29" ht="12.75">
      <c r="A415" s="8">
        <f t="shared" si="27"/>
        <v>408</v>
      </c>
      <c r="C415" s="59">
        <v>37565</v>
      </c>
      <c r="D415" s="44">
        <v>1386.87</v>
      </c>
      <c r="E415" s="44">
        <v>1401.37</v>
      </c>
      <c r="F415" s="44">
        <v>1379.33</v>
      </c>
      <c r="G415" s="44">
        <v>1401.17</v>
      </c>
      <c r="H415" s="45">
        <v>1704780032</v>
      </c>
      <c r="I415" s="61">
        <v>1401.17</v>
      </c>
      <c r="J415" s="3"/>
      <c r="L415" s="96">
        <v>8771.01</v>
      </c>
      <c r="M415" s="61">
        <v>1418.99</v>
      </c>
      <c r="N415" s="64">
        <f t="shared" si="24"/>
        <v>-0.07547064403921155</v>
      </c>
      <c r="O415" s="64">
        <f t="shared" si="24"/>
        <v>-0.22469307136261563</v>
      </c>
      <c r="P415" s="43">
        <f t="shared" si="25"/>
        <v>480</v>
      </c>
      <c r="Q415" s="43">
        <f t="shared" si="25"/>
        <v>508</v>
      </c>
      <c r="R415" s="16">
        <v>37566</v>
      </c>
      <c r="S415" s="59">
        <v>37566</v>
      </c>
      <c r="T415" s="1"/>
      <c r="AA415" s="1"/>
      <c r="AB415" s="69">
        <f t="shared" si="26"/>
        <v>0.010686461702620331</v>
      </c>
      <c r="AC415" s="69">
        <f t="shared" si="26"/>
        <v>0.012717942862036757</v>
      </c>
    </row>
    <row r="416" spans="1:29" ht="12.75">
      <c r="A416" s="8">
        <f t="shared" si="27"/>
        <v>409</v>
      </c>
      <c r="C416" s="59">
        <v>37566</v>
      </c>
      <c r="D416" s="44">
        <v>1408.22</v>
      </c>
      <c r="E416" s="44">
        <v>1419.04</v>
      </c>
      <c r="F416" s="44">
        <v>1386.52</v>
      </c>
      <c r="G416" s="44">
        <v>1418.99</v>
      </c>
      <c r="H416" s="45">
        <v>2189420032</v>
      </c>
      <c r="I416" s="61">
        <v>1418.99</v>
      </c>
      <c r="J416" s="3"/>
      <c r="L416" s="96">
        <v>8586.24</v>
      </c>
      <c r="M416" s="61">
        <v>1376.71</v>
      </c>
      <c r="N416" s="64">
        <f t="shared" si="24"/>
        <v>-0.09494676926320234</v>
      </c>
      <c r="O416" s="64">
        <f t="shared" si="24"/>
        <v>-0.24779399310469175</v>
      </c>
      <c r="P416" s="43">
        <f t="shared" si="25"/>
        <v>524</v>
      </c>
      <c r="Q416" s="43">
        <f t="shared" si="25"/>
        <v>550</v>
      </c>
      <c r="R416" s="16">
        <v>37567</v>
      </c>
      <c r="S416" s="59">
        <v>37567</v>
      </c>
      <c r="T416" s="1"/>
      <c r="AA416" s="1"/>
      <c r="AB416" s="69">
        <f t="shared" si="26"/>
        <v>-0.021065988979604433</v>
      </c>
      <c r="AC416" s="69">
        <f t="shared" si="26"/>
        <v>-0.029795840703598975</v>
      </c>
    </row>
    <row r="417" spans="1:29" ht="12.75">
      <c r="A417" s="8">
        <f t="shared" si="27"/>
        <v>410</v>
      </c>
      <c r="C417" s="59">
        <v>37567</v>
      </c>
      <c r="D417" s="44">
        <v>1397.54</v>
      </c>
      <c r="E417" s="44">
        <v>1400.08</v>
      </c>
      <c r="F417" s="44">
        <v>1371.47</v>
      </c>
      <c r="G417" s="44">
        <v>1376.71</v>
      </c>
      <c r="H417" s="45">
        <v>1758819968</v>
      </c>
      <c r="I417" s="61">
        <v>1376.71</v>
      </c>
      <c r="J417" s="3"/>
      <c r="L417" s="96">
        <v>8537.13</v>
      </c>
      <c r="M417" s="61">
        <v>1359.28</v>
      </c>
      <c r="N417" s="64">
        <f t="shared" si="24"/>
        <v>-0.10012332665753143</v>
      </c>
      <c r="O417" s="64">
        <f t="shared" si="24"/>
        <v>-0.2573173863394218</v>
      </c>
      <c r="P417" s="43">
        <f t="shared" si="25"/>
        <v>536</v>
      </c>
      <c r="Q417" s="43">
        <f t="shared" si="25"/>
        <v>571</v>
      </c>
      <c r="R417" s="16">
        <v>37568</v>
      </c>
      <c r="S417" s="59">
        <v>37568</v>
      </c>
      <c r="T417" s="1"/>
      <c r="AA417" s="1"/>
      <c r="AB417" s="69">
        <f t="shared" si="26"/>
        <v>-0.005719616502683378</v>
      </c>
      <c r="AC417" s="69">
        <f t="shared" si="26"/>
        <v>-0.012660618430896942</v>
      </c>
    </row>
    <row r="418" spans="1:29" ht="12.75">
      <c r="A418" s="8">
        <f t="shared" si="27"/>
        <v>411</v>
      </c>
      <c r="C418" s="59">
        <v>37568</v>
      </c>
      <c r="D418" s="44">
        <v>1376.37</v>
      </c>
      <c r="E418" s="44">
        <v>1389.77</v>
      </c>
      <c r="F418" s="44">
        <v>1354.28</v>
      </c>
      <c r="G418" s="44">
        <v>1359.28</v>
      </c>
      <c r="H418" s="45">
        <v>1603459968</v>
      </c>
      <c r="I418" s="61">
        <v>1359.28</v>
      </c>
      <c r="J418" s="3"/>
      <c r="L418" s="96">
        <v>8358.95</v>
      </c>
      <c r="M418" s="61">
        <v>1319.19</v>
      </c>
      <c r="N418" s="64">
        <f t="shared" si="24"/>
        <v>-0.11890481711816159</v>
      </c>
      <c r="O418" s="64">
        <f t="shared" si="24"/>
        <v>-0.2792217371587178</v>
      </c>
      <c r="P418" s="43">
        <f t="shared" si="25"/>
        <v>585</v>
      </c>
      <c r="Q418" s="43">
        <f t="shared" si="25"/>
        <v>614</v>
      </c>
      <c r="R418" s="16">
        <v>37571</v>
      </c>
      <c r="S418" s="59">
        <v>37571</v>
      </c>
      <c r="T418" s="1"/>
      <c r="AA418" s="1"/>
      <c r="AB418" s="69">
        <f t="shared" si="26"/>
        <v>-0.020871182704257585</v>
      </c>
      <c r="AC418" s="69">
        <f t="shared" si="26"/>
        <v>-0.02949355541168852</v>
      </c>
    </row>
    <row r="419" spans="1:29" ht="12.75">
      <c r="A419" s="8">
        <f t="shared" si="27"/>
        <v>412</v>
      </c>
      <c r="C419" s="59">
        <v>37571</v>
      </c>
      <c r="D419" s="44">
        <v>1355.1</v>
      </c>
      <c r="E419" s="44">
        <v>1355.1</v>
      </c>
      <c r="F419" s="44">
        <v>1319.07</v>
      </c>
      <c r="G419" s="44">
        <v>1319.19</v>
      </c>
      <c r="H419" s="45">
        <v>1267420032</v>
      </c>
      <c r="I419" s="61">
        <v>1319.19</v>
      </c>
      <c r="J419" s="3"/>
      <c r="L419" s="96">
        <v>8386</v>
      </c>
      <c r="M419" s="61">
        <v>1349.56</v>
      </c>
      <c r="N419" s="64">
        <f t="shared" si="24"/>
        <v>-0.1160535469589965</v>
      </c>
      <c r="O419" s="64">
        <f t="shared" si="24"/>
        <v>-0.2626281942706655</v>
      </c>
      <c r="P419" s="43">
        <f t="shared" si="25"/>
        <v>577</v>
      </c>
      <c r="Q419" s="43">
        <f t="shared" si="25"/>
        <v>578</v>
      </c>
      <c r="R419" s="16">
        <v>37572</v>
      </c>
      <c r="S419" s="59">
        <v>37572</v>
      </c>
      <c r="T419" s="1"/>
      <c r="AA419" s="1"/>
      <c r="AB419" s="69">
        <f t="shared" si="26"/>
        <v>0.003236052374999243</v>
      </c>
      <c r="AC419" s="69">
        <f t="shared" si="26"/>
        <v>0.02302170271151227</v>
      </c>
    </row>
    <row r="420" spans="1:29" ht="12.75">
      <c r="A420" s="8">
        <f t="shared" si="27"/>
        <v>413</v>
      </c>
      <c r="C420" s="59">
        <v>37572</v>
      </c>
      <c r="D420" s="44">
        <v>1328.08</v>
      </c>
      <c r="E420" s="44">
        <v>1367.97</v>
      </c>
      <c r="F420" s="44">
        <v>1328.08</v>
      </c>
      <c r="G420" s="44">
        <v>1349.56</v>
      </c>
      <c r="H420" s="45">
        <v>1559650048</v>
      </c>
      <c r="I420" s="61">
        <v>1349.56</v>
      </c>
      <c r="J420" s="3"/>
      <c r="L420" s="96">
        <v>8398.49</v>
      </c>
      <c r="M420" s="61">
        <v>1361.33</v>
      </c>
      <c r="N420" s="64">
        <f t="shared" si="24"/>
        <v>-0.1147370085379994</v>
      </c>
      <c r="O420" s="64">
        <f t="shared" si="24"/>
        <v>-0.2561973085349929</v>
      </c>
      <c r="P420" s="43">
        <f t="shared" si="25"/>
        <v>575</v>
      </c>
      <c r="Q420" s="43">
        <f t="shared" si="25"/>
        <v>567</v>
      </c>
      <c r="R420" s="16">
        <v>37573</v>
      </c>
      <c r="S420" s="59">
        <v>37573</v>
      </c>
      <c r="T420" s="1"/>
      <c r="AA420" s="1"/>
      <c r="AB420" s="69">
        <f t="shared" si="26"/>
        <v>0.0014893870736942816</v>
      </c>
      <c r="AC420" s="69">
        <f t="shared" si="26"/>
        <v>0.00872136103618959</v>
      </c>
    </row>
    <row r="421" spans="1:29" ht="12.75">
      <c r="A421" s="8">
        <f t="shared" si="27"/>
        <v>414</v>
      </c>
      <c r="C421" s="59">
        <v>37573</v>
      </c>
      <c r="D421" s="44">
        <v>1342.22</v>
      </c>
      <c r="E421" s="44">
        <v>1371.74</v>
      </c>
      <c r="F421" s="44">
        <v>1334.13</v>
      </c>
      <c r="G421" s="44">
        <v>1361.33</v>
      </c>
      <c r="H421" s="45">
        <v>1901379968</v>
      </c>
      <c r="I421" s="61">
        <v>1361.33</v>
      </c>
      <c r="J421" s="3"/>
      <c r="L421" s="96">
        <v>8542.13</v>
      </c>
      <c r="M421" s="61">
        <v>1411.52</v>
      </c>
      <c r="N421" s="64">
        <f t="shared" si="24"/>
        <v>-0.09959628965953415</v>
      </c>
      <c r="O421" s="64">
        <f t="shared" si="24"/>
        <v>-0.22877452560607137</v>
      </c>
      <c r="P421" s="43">
        <f t="shared" si="25"/>
        <v>533</v>
      </c>
      <c r="Q421" s="43">
        <f t="shared" si="25"/>
        <v>509</v>
      </c>
      <c r="R421" s="16">
        <v>37574</v>
      </c>
      <c r="S421" s="59">
        <v>37574</v>
      </c>
      <c r="T421" s="1"/>
      <c r="AA421" s="1"/>
      <c r="AB421" s="69">
        <f t="shared" si="26"/>
        <v>0.017103074481245928</v>
      </c>
      <c r="AC421" s="69">
        <f t="shared" si="26"/>
        <v>0.03686835668059918</v>
      </c>
    </row>
    <row r="422" spans="1:29" ht="12.75">
      <c r="A422" s="8">
        <f t="shared" si="27"/>
        <v>415</v>
      </c>
      <c r="C422" s="59">
        <v>37574</v>
      </c>
      <c r="D422" s="44">
        <v>1378.94</v>
      </c>
      <c r="E422" s="44">
        <v>1411.63</v>
      </c>
      <c r="F422" s="44">
        <v>1378.94</v>
      </c>
      <c r="G422" s="44">
        <v>1411.52</v>
      </c>
      <c r="H422" s="45">
        <v>1756210048</v>
      </c>
      <c r="I422" s="61">
        <v>1411.52</v>
      </c>
      <c r="J422" s="3"/>
      <c r="L422" s="96">
        <v>8579.09</v>
      </c>
      <c r="M422" s="61">
        <v>1411.14</v>
      </c>
      <c r="N422" s="64">
        <f t="shared" si="24"/>
        <v>-0.0957004321703383</v>
      </c>
      <c r="O422" s="64">
        <f t="shared" si="24"/>
        <v>-0.2289821497844533</v>
      </c>
      <c r="P422" s="43">
        <f t="shared" si="25"/>
        <v>527</v>
      </c>
      <c r="Q422" s="43">
        <f t="shared" si="25"/>
        <v>510</v>
      </c>
      <c r="R422" s="16">
        <v>37575</v>
      </c>
      <c r="S422" s="59">
        <v>37575</v>
      </c>
      <c r="T422" s="1"/>
      <c r="AA422" s="1"/>
      <c r="AB422" s="69">
        <f t="shared" si="26"/>
        <v>0.00432678968828637</v>
      </c>
      <c r="AC422" s="69">
        <f t="shared" si="26"/>
        <v>-0.00026921333031049155</v>
      </c>
    </row>
    <row r="423" spans="1:29" ht="12.75">
      <c r="A423" s="8">
        <f t="shared" si="27"/>
        <v>416</v>
      </c>
      <c r="C423" s="59">
        <v>37575</v>
      </c>
      <c r="D423" s="44">
        <v>1396.11</v>
      </c>
      <c r="E423" s="44">
        <v>1413.53</v>
      </c>
      <c r="F423" s="44">
        <v>1386.14</v>
      </c>
      <c r="G423" s="44">
        <v>1411.14</v>
      </c>
      <c r="H423" s="45">
        <v>1700889984</v>
      </c>
      <c r="I423" s="61">
        <v>1411.14</v>
      </c>
      <c r="J423" s="3"/>
      <c r="L423" s="96">
        <v>8486.57</v>
      </c>
      <c r="M423" s="61">
        <v>1393.69</v>
      </c>
      <c r="N423" s="64">
        <f t="shared" si="24"/>
        <v>-0.10545272478127965</v>
      </c>
      <c r="O423" s="64">
        <f t="shared" si="24"/>
        <v>-0.23851647060751924</v>
      </c>
      <c r="P423" s="43">
        <f t="shared" si="25"/>
        <v>552</v>
      </c>
      <c r="Q423" s="43">
        <f t="shared" si="25"/>
        <v>529</v>
      </c>
      <c r="R423" s="16">
        <v>37578</v>
      </c>
      <c r="S423" s="59">
        <v>37578</v>
      </c>
      <c r="T423" s="1"/>
      <c r="AA423" s="1"/>
      <c r="AB423" s="69">
        <f t="shared" si="26"/>
        <v>-0.010784360579035868</v>
      </c>
      <c r="AC423" s="69">
        <f t="shared" si="26"/>
        <v>-0.012365888572359984</v>
      </c>
    </row>
    <row r="424" spans="1:29" ht="12.75">
      <c r="A424" s="8">
        <f t="shared" si="27"/>
        <v>417</v>
      </c>
      <c r="C424" s="59">
        <v>37578</v>
      </c>
      <c r="D424" s="44">
        <v>1422.54</v>
      </c>
      <c r="E424" s="44">
        <v>1425.42</v>
      </c>
      <c r="F424" s="44">
        <v>1393.66</v>
      </c>
      <c r="G424" s="44">
        <v>1393.69</v>
      </c>
      <c r="H424" s="45">
        <v>1766300032</v>
      </c>
      <c r="I424" s="61">
        <v>1393.69</v>
      </c>
      <c r="J424" s="3"/>
      <c r="L424" s="96">
        <v>8474.78</v>
      </c>
      <c r="M424" s="61">
        <v>1374.51</v>
      </c>
      <c r="N424" s="64">
        <f t="shared" si="24"/>
        <v>-0.10669547802255708</v>
      </c>
      <c r="O424" s="64">
        <f t="shared" si="24"/>
        <v>-0.24899602782163988</v>
      </c>
      <c r="P424" s="43">
        <f t="shared" si="25"/>
        <v>556</v>
      </c>
      <c r="Q424" s="43">
        <f t="shared" si="25"/>
        <v>554</v>
      </c>
      <c r="R424" s="16">
        <v>37579</v>
      </c>
      <c r="S424" s="59">
        <v>37579</v>
      </c>
      <c r="T424" s="1"/>
      <c r="AA424" s="1"/>
      <c r="AB424" s="69">
        <f t="shared" si="26"/>
        <v>-0.001389253844603755</v>
      </c>
      <c r="AC424" s="69">
        <f t="shared" si="26"/>
        <v>-0.013762027423602108</v>
      </c>
    </row>
    <row r="425" spans="1:29" ht="12.75">
      <c r="A425" s="8">
        <f t="shared" si="27"/>
        <v>418</v>
      </c>
      <c r="C425" s="59">
        <v>37579</v>
      </c>
      <c r="D425" s="44">
        <v>1387.11</v>
      </c>
      <c r="E425" s="44">
        <v>1394.93</v>
      </c>
      <c r="F425" s="44">
        <v>1367.76</v>
      </c>
      <c r="G425" s="44">
        <v>1374.51</v>
      </c>
      <c r="H425" s="45">
        <v>1620329984</v>
      </c>
      <c r="I425" s="61">
        <v>1374.51</v>
      </c>
      <c r="J425" s="3"/>
      <c r="L425" s="96">
        <v>8623.01</v>
      </c>
      <c r="M425" s="61">
        <v>1419.35</v>
      </c>
      <c r="N425" s="64">
        <f t="shared" si="24"/>
        <v>-0.09107093917993037</v>
      </c>
      <c r="O425" s="64">
        <f t="shared" si="24"/>
        <v>-0.22449637477256967</v>
      </c>
      <c r="P425" s="43">
        <f t="shared" si="25"/>
        <v>512</v>
      </c>
      <c r="Q425" s="43">
        <f t="shared" si="25"/>
        <v>507</v>
      </c>
      <c r="R425" s="16">
        <v>37580</v>
      </c>
      <c r="S425" s="59">
        <v>37580</v>
      </c>
      <c r="T425" s="1"/>
      <c r="AA425" s="1"/>
      <c r="AB425" s="69">
        <f t="shared" si="26"/>
        <v>0.01749071952310266</v>
      </c>
      <c r="AC425" s="69">
        <f t="shared" si="26"/>
        <v>0.03262253457595787</v>
      </c>
    </row>
    <row r="426" spans="1:29" ht="12.75">
      <c r="A426" s="8">
        <f t="shared" si="27"/>
        <v>419</v>
      </c>
      <c r="C426" s="59">
        <v>37580</v>
      </c>
      <c r="D426" s="44">
        <v>1375.69</v>
      </c>
      <c r="E426" s="44">
        <v>1419.64</v>
      </c>
      <c r="F426" s="44">
        <v>1375.41</v>
      </c>
      <c r="G426" s="44">
        <v>1419.35</v>
      </c>
      <c r="H426" s="45">
        <v>1771369984</v>
      </c>
      <c r="I426" s="61">
        <v>1419.35</v>
      </c>
      <c r="J426" s="3"/>
      <c r="L426" s="96">
        <v>8845.15</v>
      </c>
      <c r="M426" s="61">
        <v>1467.55</v>
      </c>
      <c r="N426" s="64">
        <f t="shared" si="24"/>
        <v>-0.06765573943290826</v>
      </c>
      <c r="O426" s="64">
        <f t="shared" si="24"/>
        <v>-0.19816088688306932</v>
      </c>
      <c r="P426" s="43">
        <f t="shared" si="25"/>
        <v>465</v>
      </c>
      <c r="Q426" s="43">
        <f t="shared" si="25"/>
        <v>473</v>
      </c>
      <c r="R426" s="16">
        <v>37581</v>
      </c>
      <c r="S426" s="59">
        <v>37581</v>
      </c>
      <c r="T426" s="1"/>
      <c r="AA426" s="1"/>
      <c r="AB426" s="69">
        <f t="shared" si="26"/>
        <v>0.025761306086853564</v>
      </c>
      <c r="AC426" s="69">
        <f t="shared" si="26"/>
        <v>0.033959206679113674</v>
      </c>
    </row>
    <row r="427" spans="1:29" ht="12.75">
      <c r="A427" s="8">
        <f t="shared" si="27"/>
        <v>420</v>
      </c>
      <c r="C427" s="59">
        <v>37581</v>
      </c>
      <c r="D427" s="44">
        <v>1431.13</v>
      </c>
      <c r="E427" s="44">
        <v>1468.72</v>
      </c>
      <c r="F427" s="44">
        <v>1430.08</v>
      </c>
      <c r="G427" s="44">
        <v>1467.55</v>
      </c>
      <c r="H427" s="45">
        <v>2441730048</v>
      </c>
      <c r="I427" s="61">
        <v>1467.55</v>
      </c>
      <c r="J427" s="3"/>
      <c r="L427" s="96">
        <v>8804.84</v>
      </c>
      <c r="M427" s="61">
        <v>1468.74</v>
      </c>
      <c r="N427" s="64">
        <f t="shared" si="24"/>
        <v>-0.07190471171076207</v>
      </c>
      <c r="O427" s="64">
        <f t="shared" si="24"/>
        <v>-0.19751069537708377</v>
      </c>
      <c r="P427" s="43">
        <f t="shared" si="25"/>
        <v>471</v>
      </c>
      <c r="Q427" s="43">
        <f t="shared" si="25"/>
        <v>472</v>
      </c>
      <c r="R427" s="16">
        <v>37582</v>
      </c>
      <c r="S427" s="59">
        <v>37582</v>
      </c>
      <c r="T427" s="1"/>
      <c r="AA427" s="1"/>
      <c r="AB427" s="69">
        <f t="shared" si="26"/>
        <v>-0.004557299763147005</v>
      </c>
      <c r="AC427" s="69">
        <f t="shared" si="26"/>
        <v>0.0008108752683042564</v>
      </c>
    </row>
    <row r="428" spans="1:29" ht="12.75">
      <c r="A428" s="8">
        <f t="shared" si="27"/>
        <v>421</v>
      </c>
      <c r="C428" s="59">
        <v>37582</v>
      </c>
      <c r="D428" s="44">
        <v>1453.05</v>
      </c>
      <c r="E428" s="44">
        <v>1475.35</v>
      </c>
      <c r="F428" s="44">
        <v>1449.5</v>
      </c>
      <c r="G428" s="44">
        <v>1468.74</v>
      </c>
      <c r="H428" s="45">
        <v>1960160000</v>
      </c>
      <c r="I428" s="61">
        <v>1468.74</v>
      </c>
      <c r="J428" s="3"/>
      <c r="L428" s="96">
        <v>8849.4</v>
      </c>
      <c r="M428" s="61">
        <v>1481.9</v>
      </c>
      <c r="N428" s="64">
        <f t="shared" si="24"/>
        <v>-0.06720775798461054</v>
      </c>
      <c r="O428" s="64">
        <f t="shared" si="24"/>
        <v>-0.19032034225206662</v>
      </c>
      <c r="P428" s="43">
        <f t="shared" si="25"/>
        <v>463</v>
      </c>
      <c r="Q428" s="43">
        <f t="shared" si="25"/>
        <v>466</v>
      </c>
      <c r="R428" s="16">
        <v>37585</v>
      </c>
      <c r="S428" s="59">
        <v>37585</v>
      </c>
      <c r="T428" s="1"/>
      <c r="AA428" s="1"/>
      <c r="AB428" s="69">
        <f t="shared" si="26"/>
        <v>0.005060852894544388</v>
      </c>
      <c r="AC428" s="69">
        <f t="shared" si="26"/>
        <v>0.008960061004670727</v>
      </c>
    </row>
    <row r="429" spans="1:29" ht="12.75">
      <c r="A429" s="8">
        <f t="shared" si="27"/>
        <v>422</v>
      </c>
      <c r="C429" s="59">
        <v>37585</v>
      </c>
      <c r="D429" s="44">
        <v>1470.64</v>
      </c>
      <c r="E429" s="44">
        <v>1486.94</v>
      </c>
      <c r="F429" s="44">
        <v>1461.13</v>
      </c>
      <c r="G429" s="44">
        <v>1481.9</v>
      </c>
      <c r="H429" s="45">
        <v>1952400000</v>
      </c>
      <c r="I429" s="61">
        <v>1481.9</v>
      </c>
      <c r="J429" s="3"/>
      <c r="L429" s="96">
        <v>8676.42</v>
      </c>
      <c r="M429" s="61">
        <v>1444.43</v>
      </c>
      <c r="N429" s="64">
        <f t="shared" si="24"/>
        <v>-0.08544112996732367</v>
      </c>
      <c r="O429" s="64">
        <f t="shared" si="24"/>
        <v>-0.21079317899936068</v>
      </c>
      <c r="P429" s="43">
        <f t="shared" si="25"/>
        <v>503</v>
      </c>
      <c r="Q429" s="43">
        <f t="shared" si="25"/>
        <v>490</v>
      </c>
      <c r="R429" s="16">
        <v>37586</v>
      </c>
      <c r="S429" s="59">
        <v>37586</v>
      </c>
      <c r="T429" s="1"/>
      <c r="AA429" s="1"/>
      <c r="AB429" s="69">
        <f t="shared" si="26"/>
        <v>-0.019547087938165286</v>
      </c>
      <c r="AC429" s="69">
        <f t="shared" si="26"/>
        <v>-0.025285106957284587</v>
      </c>
    </row>
    <row r="430" spans="1:29" ht="12.75">
      <c r="A430" s="8">
        <f t="shared" si="27"/>
        <v>423</v>
      </c>
      <c r="C430" s="59">
        <v>37586</v>
      </c>
      <c r="D430" s="44">
        <v>1473.23</v>
      </c>
      <c r="E430" s="44">
        <v>1478.73</v>
      </c>
      <c r="F430" s="44">
        <v>1441.12</v>
      </c>
      <c r="G430" s="44">
        <v>1444.43</v>
      </c>
      <c r="H430" s="45">
        <v>1927670016</v>
      </c>
      <c r="I430" s="61">
        <v>1444.43</v>
      </c>
      <c r="J430" s="3"/>
      <c r="L430" s="96">
        <v>8931.68</v>
      </c>
      <c r="M430" s="61">
        <v>1487.94</v>
      </c>
      <c r="N430" s="64">
        <f t="shared" si="24"/>
        <v>-0.05853483714556762</v>
      </c>
      <c r="O430" s="64">
        <f t="shared" si="24"/>
        <v>-0.18702021057462725</v>
      </c>
      <c r="P430" s="43">
        <f t="shared" si="25"/>
        <v>452</v>
      </c>
      <c r="Q430" s="43">
        <f t="shared" si="25"/>
        <v>464</v>
      </c>
      <c r="R430" s="16">
        <v>37587</v>
      </c>
      <c r="S430" s="59">
        <v>37587</v>
      </c>
      <c r="T430" s="1"/>
      <c r="AA430" s="1"/>
      <c r="AB430" s="69">
        <f t="shared" si="26"/>
        <v>0.029419968143543196</v>
      </c>
      <c r="AC430" s="69">
        <f t="shared" si="26"/>
        <v>0.030122608918396798</v>
      </c>
    </row>
    <row r="431" spans="1:29" ht="12.75">
      <c r="A431" s="8">
        <f t="shared" si="27"/>
        <v>424</v>
      </c>
      <c r="C431" s="59">
        <v>37587</v>
      </c>
      <c r="D431" s="44">
        <v>1463.27</v>
      </c>
      <c r="E431" s="44">
        <v>1491.45</v>
      </c>
      <c r="F431" s="44">
        <v>1462.62</v>
      </c>
      <c r="G431" s="44">
        <v>1487.94</v>
      </c>
      <c r="H431" s="45">
        <v>1734499968</v>
      </c>
      <c r="I431" s="61">
        <v>1487.94</v>
      </c>
      <c r="J431" s="3"/>
      <c r="L431" s="96">
        <v>8896.09</v>
      </c>
      <c r="M431" s="61">
        <v>1478.78</v>
      </c>
      <c r="N431" s="64">
        <f t="shared" si="24"/>
        <v>-0.06228628649731205</v>
      </c>
      <c r="O431" s="64">
        <f t="shared" si="24"/>
        <v>-0.19202504603246584</v>
      </c>
      <c r="P431" s="43">
        <f t="shared" si="25"/>
        <v>458</v>
      </c>
      <c r="Q431" s="43">
        <f t="shared" si="25"/>
        <v>468</v>
      </c>
      <c r="R431" s="16">
        <v>37589</v>
      </c>
      <c r="S431" s="59">
        <v>37589</v>
      </c>
      <c r="T431" s="1"/>
      <c r="AA431" s="1"/>
      <c r="AB431" s="69">
        <f t="shared" si="26"/>
        <v>-0.003984692689393277</v>
      </c>
      <c r="AC431" s="69">
        <f t="shared" si="26"/>
        <v>-0.00615616221084192</v>
      </c>
    </row>
    <row r="432" spans="1:29" ht="12.75">
      <c r="A432" s="8">
        <f t="shared" si="27"/>
        <v>425</v>
      </c>
      <c r="C432" s="59">
        <v>37589</v>
      </c>
      <c r="D432" s="44">
        <v>1495.81</v>
      </c>
      <c r="E432" s="44">
        <v>1497.44</v>
      </c>
      <c r="F432" s="44">
        <v>1478.72</v>
      </c>
      <c r="G432" s="44">
        <v>1478.78</v>
      </c>
      <c r="H432" s="45">
        <v>841809984</v>
      </c>
      <c r="I432" s="61">
        <v>1478.78</v>
      </c>
      <c r="J432" s="3"/>
      <c r="L432" s="96">
        <v>8862.57</v>
      </c>
      <c r="M432" s="61">
        <v>1484.78</v>
      </c>
      <c r="N432" s="64">
        <f t="shared" si="24"/>
        <v>-0.06581954253188582</v>
      </c>
      <c r="O432" s="64">
        <f t="shared" si="24"/>
        <v>-0.18874676953169822</v>
      </c>
      <c r="P432" s="43">
        <f t="shared" si="25"/>
        <v>461</v>
      </c>
      <c r="Q432" s="43">
        <f t="shared" si="25"/>
        <v>465</v>
      </c>
      <c r="R432" s="16">
        <v>37592</v>
      </c>
      <c r="S432" s="59">
        <v>37592</v>
      </c>
      <c r="T432" s="1"/>
      <c r="AA432" s="1"/>
      <c r="AB432" s="69">
        <f t="shared" si="26"/>
        <v>-0.003767947491538415</v>
      </c>
      <c r="AC432" s="69">
        <f t="shared" si="26"/>
        <v>0.004057398666468259</v>
      </c>
    </row>
    <row r="433" spans="1:29" ht="12.75">
      <c r="A433" s="8">
        <f t="shared" si="27"/>
        <v>426</v>
      </c>
      <c r="C433" s="59">
        <v>37592</v>
      </c>
      <c r="D433" s="44">
        <v>1507.94</v>
      </c>
      <c r="E433" s="44">
        <v>1521.44</v>
      </c>
      <c r="F433" s="44">
        <v>1474.59</v>
      </c>
      <c r="G433" s="44">
        <v>1484.78</v>
      </c>
      <c r="H433" s="45">
        <v>1925549952</v>
      </c>
      <c r="I433" s="61">
        <v>1484.78</v>
      </c>
      <c r="J433" s="3"/>
      <c r="L433" s="96">
        <v>8742.93</v>
      </c>
      <c r="M433" s="61">
        <v>1448.96</v>
      </c>
      <c r="N433" s="64">
        <f t="shared" si="24"/>
        <v>-0.07843048381996409</v>
      </c>
      <c r="O433" s="64">
        <f t="shared" si="24"/>
        <v>-0.20831808024128118</v>
      </c>
      <c r="P433" s="43">
        <f t="shared" si="25"/>
        <v>484</v>
      </c>
      <c r="Q433" s="43">
        <f t="shared" si="25"/>
        <v>486</v>
      </c>
      <c r="R433" s="16">
        <v>37593</v>
      </c>
      <c r="S433" s="59">
        <v>37593</v>
      </c>
      <c r="T433" s="1"/>
      <c r="AA433" s="1"/>
      <c r="AB433" s="69">
        <f t="shared" si="26"/>
        <v>-0.013499470243958478</v>
      </c>
      <c r="AC433" s="69">
        <f t="shared" si="26"/>
        <v>-0.024124786163606693</v>
      </c>
    </row>
    <row r="434" spans="1:29" ht="12.75">
      <c r="A434" s="8">
        <f t="shared" si="27"/>
        <v>427</v>
      </c>
      <c r="C434" s="59">
        <v>37593</v>
      </c>
      <c r="D434" s="44">
        <v>1474.69</v>
      </c>
      <c r="E434" s="44">
        <v>1474.69</v>
      </c>
      <c r="F434" s="44">
        <v>1445.23</v>
      </c>
      <c r="G434" s="44">
        <v>1448.96</v>
      </c>
      <c r="H434" s="45">
        <v>1651510016</v>
      </c>
      <c r="I434" s="61">
        <v>1448.96</v>
      </c>
      <c r="J434" s="3"/>
      <c r="L434" s="96">
        <v>8737.85</v>
      </c>
      <c r="M434" s="61">
        <v>1430.35</v>
      </c>
      <c r="N434" s="64">
        <f t="shared" si="24"/>
        <v>-0.07896595340992929</v>
      </c>
      <c r="O434" s="64">
        <f t="shared" si="24"/>
        <v>-0.2184862011878289</v>
      </c>
      <c r="P434" s="43">
        <f t="shared" si="25"/>
        <v>486</v>
      </c>
      <c r="Q434" s="43">
        <f t="shared" si="25"/>
        <v>496</v>
      </c>
      <c r="R434" s="16">
        <v>37594</v>
      </c>
      <c r="S434" s="59">
        <v>37594</v>
      </c>
      <c r="T434" s="1"/>
      <c r="AA434" s="1"/>
      <c r="AB434" s="69">
        <f t="shared" si="26"/>
        <v>-0.0005810409096264069</v>
      </c>
      <c r="AC434" s="69">
        <f t="shared" si="26"/>
        <v>-0.01284369478798597</v>
      </c>
    </row>
    <row r="435" spans="1:29" ht="12.75">
      <c r="A435" s="8">
        <f t="shared" si="27"/>
        <v>428</v>
      </c>
      <c r="C435" s="59">
        <v>37594</v>
      </c>
      <c r="D435" s="44">
        <v>1427.05</v>
      </c>
      <c r="E435" s="44">
        <v>1444.18</v>
      </c>
      <c r="F435" s="44">
        <v>1412.92</v>
      </c>
      <c r="G435" s="44">
        <v>1430.35</v>
      </c>
      <c r="H435" s="45">
        <v>1886070016</v>
      </c>
      <c r="I435" s="61">
        <v>1430.35</v>
      </c>
      <c r="J435" s="3"/>
      <c r="L435" s="96">
        <v>8623.28</v>
      </c>
      <c r="M435" s="61">
        <v>1410.75</v>
      </c>
      <c r="N435" s="64">
        <f t="shared" si="24"/>
        <v>-0.09104247918203856</v>
      </c>
      <c r="O435" s="64">
        <f t="shared" si="24"/>
        <v>-0.22919523775700323</v>
      </c>
      <c r="P435" s="43">
        <f t="shared" si="25"/>
        <v>511</v>
      </c>
      <c r="Q435" s="43">
        <f t="shared" si="25"/>
        <v>511</v>
      </c>
      <c r="R435" s="16">
        <v>37595</v>
      </c>
      <c r="S435" s="59">
        <v>37595</v>
      </c>
      <c r="T435" s="1"/>
      <c r="AA435" s="1"/>
      <c r="AB435" s="69">
        <f t="shared" si="26"/>
        <v>-0.013111921124761783</v>
      </c>
      <c r="AC435" s="69">
        <f t="shared" si="26"/>
        <v>-0.01370293983989923</v>
      </c>
    </row>
    <row r="436" spans="1:29" ht="12.75">
      <c r="A436" s="8">
        <f t="shared" si="27"/>
        <v>429</v>
      </c>
      <c r="C436" s="59">
        <v>37595</v>
      </c>
      <c r="D436" s="44">
        <v>1444.74</v>
      </c>
      <c r="E436" s="44">
        <v>1445.95</v>
      </c>
      <c r="F436" s="44">
        <v>1410.58</v>
      </c>
      <c r="G436" s="44">
        <v>1410.75</v>
      </c>
      <c r="H436" s="45">
        <v>1462339968</v>
      </c>
      <c r="I436" s="61">
        <v>1410.75</v>
      </c>
      <c r="J436" s="3"/>
      <c r="L436" s="96">
        <v>8645.77</v>
      </c>
      <c r="M436" s="61">
        <v>1422.44</v>
      </c>
      <c r="N436" s="64">
        <f t="shared" si="24"/>
        <v>-0.0886718667650469</v>
      </c>
      <c r="O436" s="64">
        <f t="shared" si="24"/>
        <v>-0.2228080623746742</v>
      </c>
      <c r="P436" s="43">
        <f t="shared" si="25"/>
        <v>508</v>
      </c>
      <c r="Q436" s="43">
        <f t="shared" si="25"/>
        <v>504</v>
      </c>
      <c r="R436" s="16">
        <v>37596</v>
      </c>
      <c r="S436" s="59">
        <v>37596</v>
      </c>
      <c r="T436" s="1"/>
      <c r="AA436" s="1"/>
      <c r="AB436" s="69">
        <f t="shared" si="26"/>
        <v>0.0026080563312336213</v>
      </c>
      <c r="AC436" s="69">
        <f t="shared" si="26"/>
        <v>0.008286372496898897</v>
      </c>
    </row>
    <row r="437" spans="1:29" ht="12.75">
      <c r="A437" s="8">
        <f t="shared" si="27"/>
        <v>430</v>
      </c>
      <c r="C437" s="59">
        <v>37596</v>
      </c>
      <c r="D437" s="44">
        <v>1395.18</v>
      </c>
      <c r="E437" s="44">
        <v>1430.39</v>
      </c>
      <c r="F437" s="44">
        <v>1391.1</v>
      </c>
      <c r="G437" s="44">
        <v>1422.44</v>
      </c>
      <c r="H437" s="45">
        <v>1529799936</v>
      </c>
      <c r="I437" s="61">
        <v>1422.44</v>
      </c>
      <c r="J437" s="3"/>
      <c r="L437" s="96">
        <v>8473.41</v>
      </c>
      <c r="M437" s="61">
        <v>1367.14</v>
      </c>
      <c r="N437" s="64">
        <f t="shared" si="24"/>
        <v>-0.1068398861600085</v>
      </c>
      <c r="O437" s="64">
        <f t="shared" si="24"/>
        <v>-0.25302284412341614</v>
      </c>
      <c r="P437" s="43">
        <f t="shared" si="25"/>
        <v>557</v>
      </c>
      <c r="Q437" s="43">
        <f t="shared" si="25"/>
        <v>561</v>
      </c>
      <c r="R437" s="16">
        <v>37599</v>
      </c>
      <c r="S437" s="59">
        <v>37599</v>
      </c>
      <c r="T437" s="1"/>
      <c r="AA437" s="1"/>
      <c r="AB437" s="69">
        <f t="shared" si="26"/>
        <v>-0.019935760493281718</v>
      </c>
      <c r="AC437" s="69">
        <f t="shared" si="26"/>
        <v>-0.03887685948089192</v>
      </c>
    </row>
    <row r="438" spans="1:29" ht="12.75">
      <c r="A438" s="8">
        <f t="shared" si="27"/>
        <v>431</v>
      </c>
      <c r="C438" s="59">
        <v>37599</v>
      </c>
      <c r="D438" s="44">
        <v>1411.4</v>
      </c>
      <c r="E438" s="44">
        <v>1411.4</v>
      </c>
      <c r="F438" s="44">
        <v>1367.07</v>
      </c>
      <c r="G438" s="44">
        <v>1367.14</v>
      </c>
      <c r="H438" s="45">
        <v>1496819968</v>
      </c>
      <c r="I438" s="61">
        <v>1367.14</v>
      </c>
      <c r="J438" s="3"/>
      <c r="L438" s="96">
        <v>8574.26</v>
      </c>
      <c r="M438" s="61">
        <v>1390.76</v>
      </c>
      <c r="N438" s="64">
        <f t="shared" si="24"/>
        <v>-0.09620954991040365</v>
      </c>
      <c r="O438" s="64">
        <f t="shared" si="24"/>
        <v>-0.2401173622987275</v>
      </c>
      <c r="P438" s="43">
        <f t="shared" si="25"/>
        <v>528</v>
      </c>
      <c r="Q438" s="43">
        <f t="shared" si="25"/>
        <v>535</v>
      </c>
      <c r="R438" s="16">
        <v>37600</v>
      </c>
      <c r="S438" s="59">
        <v>37600</v>
      </c>
      <c r="T438" s="1"/>
      <c r="AA438" s="1"/>
      <c r="AB438" s="69">
        <f t="shared" si="26"/>
        <v>0.01190193794470007</v>
      </c>
      <c r="AC438" s="69">
        <f t="shared" si="26"/>
        <v>0.017276943107509046</v>
      </c>
    </row>
    <row r="439" spans="1:29" ht="12.75">
      <c r="A439" s="8">
        <f t="shared" si="27"/>
        <v>432</v>
      </c>
      <c r="C439" s="59">
        <v>37600</v>
      </c>
      <c r="D439" s="44">
        <v>1374.56</v>
      </c>
      <c r="E439" s="44">
        <v>1397.84</v>
      </c>
      <c r="F439" s="44">
        <v>1373.89</v>
      </c>
      <c r="G439" s="44">
        <v>1390.76</v>
      </c>
      <c r="H439" s="45">
        <v>1470249984</v>
      </c>
      <c r="I439" s="61">
        <v>1390.76</v>
      </c>
      <c r="J439" s="3"/>
      <c r="L439" s="96">
        <v>8589.14</v>
      </c>
      <c r="M439" s="61">
        <v>1396.59</v>
      </c>
      <c r="N439" s="64">
        <f t="shared" si="24"/>
        <v>-0.09464108780436398</v>
      </c>
      <c r="O439" s="64">
        <f t="shared" si="24"/>
        <v>-0.23693197029881496</v>
      </c>
      <c r="P439" s="43">
        <f t="shared" si="25"/>
        <v>521</v>
      </c>
      <c r="Q439" s="43">
        <f t="shared" si="25"/>
        <v>524</v>
      </c>
      <c r="R439" s="16">
        <v>37601</v>
      </c>
      <c r="S439" s="59">
        <v>37601</v>
      </c>
      <c r="T439" s="1"/>
      <c r="AA439" s="1"/>
      <c r="AB439" s="69">
        <f t="shared" si="26"/>
        <v>0.00173542673070326</v>
      </c>
      <c r="AC439" s="69">
        <f t="shared" si="26"/>
        <v>0.004191952601455329</v>
      </c>
    </row>
    <row r="440" spans="1:29" ht="12.75">
      <c r="A440" s="8">
        <f t="shared" si="27"/>
        <v>433</v>
      </c>
      <c r="C440" s="59">
        <v>37601</v>
      </c>
      <c r="D440" s="44">
        <v>1382.1</v>
      </c>
      <c r="E440" s="44">
        <v>1407.15</v>
      </c>
      <c r="F440" s="44">
        <v>1377.71</v>
      </c>
      <c r="G440" s="44">
        <v>1396.59</v>
      </c>
      <c r="H440" s="45">
        <v>1423879936</v>
      </c>
      <c r="I440" s="61">
        <v>1396.59</v>
      </c>
      <c r="J440" s="3"/>
      <c r="L440" s="96">
        <v>8538.4</v>
      </c>
      <c r="M440" s="61">
        <v>1399.55</v>
      </c>
      <c r="N440" s="64">
        <f t="shared" si="24"/>
        <v>-0.0999894592600401</v>
      </c>
      <c r="O440" s="64">
        <f t="shared" si="24"/>
        <v>-0.23531468722510285</v>
      </c>
      <c r="P440" s="43">
        <f t="shared" si="25"/>
        <v>534</v>
      </c>
      <c r="Q440" s="43">
        <f t="shared" si="25"/>
        <v>520</v>
      </c>
      <c r="R440" s="16">
        <v>37602</v>
      </c>
      <c r="S440" s="59">
        <v>37602</v>
      </c>
      <c r="T440" s="1"/>
      <c r="AA440" s="1"/>
      <c r="AB440" s="69">
        <f t="shared" si="26"/>
        <v>-0.005907459885390098</v>
      </c>
      <c r="AC440" s="69">
        <f t="shared" si="26"/>
        <v>0.002119448084262343</v>
      </c>
    </row>
    <row r="441" spans="1:29" ht="12.75">
      <c r="A441" s="8">
        <f t="shared" si="27"/>
        <v>434</v>
      </c>
      <c r="C441" s="59">
        <v>37602</v>
      </c>
      <c r="D441" s="44">
        <v>1407.02</v>
      </c>
      <c r="E441" s="44">
        <v>1411.69</v>
      </c>
      <c r="F441" s="44">
        <v>1388.51</v>
      </c>
      <c r="G441" s="44">
        <v>1399.55</v>
      </c>
      <c r="H441" s="45">
        <v>1408220032</v>
      </c>
      <c r="I441" s="61">
        <v>1399.55</v>
      </c>
      <c r="J441" s="3"/>
      <c r="L441" s="96">
        <v>8433.71</v>
      </c>
      <c r="M441" s="61">
        <v>1362.42</v>
      </c>
      <c r="N441" s="64">
        <f t="shared" si="24"/>
        <v>-0.11102455992410676</v>
      </c>
      <c r="O441" s="64">
        <f t="shared" si="24"/>
        <v>-0.2556017549706867</v>
      </c>
      <c r="P441" s="43">
        <f t="shared" si="25"/>
        <v>568</v>
      </c>
      <c r="Q441" s="43">
        <f t="shared" si="25"/>
        <v>565</v>
      </c>
      <c r="R441" s="16">
        <v>37603</v>
      </c>
      <c r="S441" s="59">
        <v>37603</v>
      </c>
      <c r="T441" s="1"/>
      <c r="AA441" s="1"/>
      <c r="AB441" s="69">
        <f t="shared" si="26"/>
        <v>-0.012261079359130567</v>
      </c>
      <c r="AC441" s="69">
        <f t="shared" si="26"/>
        <v>-0.026529956057304016</v>
      </c>
    </row>
    <row r="442" spans="1:29" ht="12.75">
      <c r="A442" s="8">
        <f t="shared" si="27"/>
        <v>435</v>
      </c>
      <c r="C442" s="59">
        <v>37603</v>
      </c>
      <c r="D442" s="44">
        <v>1387.71</v>
      </c>
      <c r="E442" s="44">
        <v>1387.71</v>
      </c>
      <c r="F442" s="44">
        <v>1362.42</v>
      </c>
      <c r="G442" s="44">
        <v>1362.42</v>
      </c>
      <c r="H442" s="45">
        <v>1371410048</v>
      </c>
      <c r="I442" s="61">
        <v>1362.42</v>
      </c>
      <c r="J442" s="3"/>
      <c r="L442" s="96">
        <v>8627.4</v>
      </c>
      <c r="M442" s="61">
        <v>1400.33</v>
      </c>
      <c r="N442" s="64">
        <f t="shared" si="24"/>
        <v>-0.09060820069568887</v>
      </c>
      <c r="O442" s="64">
        <f t="shared" si="24"/>
        <v>-0.2348885112800031</v>
      </c>
      <c r="P442" s="43">
        <f t="shared" si="25"/>
        <v>510</v>
      </c>
      <c r="Q442" s="43">
        <f t="shared" si="25"/>
        <v>519</v>
      </c>
      <c r="R442" s="16">
        <v>37606</v>
      </c>
      <c r="S442" s="59">
        <v>37606</v>
      </c>
      <c r="T442" s="1"/>
      <c r="AA442" s="1"/>
      <c r="AB442" s="69">
        <f t="shared" si="26"/>
        <v>0.022966167914239444</v>
      </c>
      <c r="AC442" s="69">
        <f t="shared" si="26"/>
        <v>0.02782548700107146</v>
      </c>
    </row>
    <row r="443" spans="1:29" ht="12.75">
      <c r="A443" s="8">
        <f t="shared" si="27"/>
        <v>436</v>
      </c>
      <c r="C443" s="59">
        <v>37606</v>
      </c>
      <c r="D443" s="44">
        <v>1367.74</v>
      </c>
      <c r="E443" s="44">
        <v>1400.49</v>
      </c>
      <c r="F443" s="44">
        <v>1365.66</v>
      </c>
      <c r="G443" s="44">
        <v>1400.33</v>
      </c>
      <c r="H443" s="45">
        <v>1406210048</v>
      </c>
      <c r="I443" s="61">
        <v>1400.33</v>
      </c>
      <c r="J443" s="3"/>
      <c r="L443" s="96">
        <v>8535.39</v>
      </c>
      <c r="M443" s="61">
        <v>1392.05</v>
      </c>
      <c r="N443" s="64">
        <f t="shared" si="24"/>
        <v>-0.10030673553283442</v>
      </c>
      <c r="O443" s="64">
        <f t="shared" si="24"/>
        <v>-0.23941253285106245</v>
      </c>
      <c r="P443" s="43">
        <f t="shared" si="25"/>
        <v>537</v>
      </c>
      <c r="Q443" s="43">
        <f t="shared" si="25"/>
        <v>531</v>
      </c>
      <c r="R443" s="16">
        <v>37607</v>
      </c>
      <c r="S443" s="59">
        <v>37607</v>
      </c>
      <c r="T443" s="1"/>
      <c r="AA443" s="1"/>
      <c r="AB443" s="69">
        <f t="shared" si="26"/>
        <v>-0.010664858474163763</v>
      </c>
      <c r="AC443" s="69">
        <f t="shared" si="26"/>
        <v>-0.005912891961180611</v>
      </c>
    </row>
    <row r="444" spans="1:29" ht="12.75">
      <c r="A444" s="8">
        <f t="shared" si="27"/>
        <v>437</v>
      </c>
      <c r="C444" s="59">
        <v>37607</v>
      </c>
      <c r="D444" s="44">
        <v>1396.33</v>
      </c>
      <c r="E444" s="44">
        <v>1408.16</v>
      </c>
      <c r="F444" s="44">
        <v>1385.37</v>
      </c>
      <c r="G444" s="44">
        <v>1392.05</v>
      </c>
      <c r="H444" s="45">
        <v>1336749952</v>
      </c>
      <c r="I444" s="61">
        <v>1392.05</v>
      </c>
      <c r="J444" s="3"/>
      <c r="L444" s="96">
        <v>8447.35</v>
      </c>
      <c r="M444" s="61">
        <v>1361.51</v>
      </c>
      <c r="N444" s="64">
        <f t="shared" si="24"/>
        <v>-0.10958680299357015</v>
      </c>
      <c r="O444" s="64">
        <f t="shared" si="24"/>
        <v>-0.2560989602399698</v>
      </c>
      <c r="P444" s="43">
        <f t="shared" si="25"/>
        <v>564</v>
      </c>
      <c r="Q444" s="43">
        <f t="shared" si="25"/>
        <v>566</v>
      </c>
      <c r="R444" s="16">
        <v>37608</v>
      </c>
      <c r="S444" s="59">
        <v>37608</v>
      </c>
      <c r="T444" s="1"/>
      <c r="AA444" s="1"/>
      <c r="AB444" s="69">
        <f t="shared" si="26"/>
        <v>-0.010314701495772183</v>
      </c>
      <c r="AC444" s="69">
        <f t="shared" si="26"/>
        <v>-0.021938867138392992</v>
      </c>
    </row>
    <row r="445" spans="1:29" ht="12.75">
      <c r="A445" s="8">
        <f t="shared" si="27"/>
        <v>438</v>
      </c>
      <c r="C445" s="59">
        <v>37608</v>
      </c>
      <c r="D445" s="44">
        <v>1380.63</v>
      </c>
      <c r="E445" s="44">
        <v>1380.63</v>
      </c>
      <c r="F445" s="44">
        <v>1355.55</v>
      </c>
      <c r="G445" s="44">
        <v>1361.51</v>
      </c>
      <c r="H445" s="45">
        <v>1529600000</v>
      </c>
      <c r="I445" s="61">
        <v>1361.51</v>
      </c>
      <c r="J445" s="3"/>
      <c r="L445" s="96">
        <v>8364.8</v>
      </c>
      <c r="M445" s="61">
        <v>1354.1</v>
      </c>
      <c r="N445" s="64">
        <f t="shared" si="24"/>
        <v>-0.11828818383050499</v>
      </c>
      <c r="O445" s="64">
        <f t="shared" si="24"/>
        <v>-0.2601476317184179</v>
      </c>
      <c r="P445" s="43">
        <f t="shared" si="25"/>
        <v>584</v>
      </c>
      <c r="Q445" s="43">
        <f t="shared" si="25"/>
        <v>577</v>
      </c>
      <c r="R445" s="16">
        <v>37609</v>
      </c>
      <c r="S445" s="59">
        <v>37609</v>
      </c>
      <c r="T445" s="1"/>
      <c r="AA445" s="1"/>
      <c r="AB445" s="69">
        <f t="shared" si="26"/>
        <v>-0.009772295453603919</v>
      </c>
      <c r="AC445" s="69">
        <f t="shared" si="26"/>
        <v>-0.005442486650851008</v>
      </c>
    </row>
    <row r="446" spans="1:29" ht="12.75">
      <c r="A446" s="8">
        <f t="shared" si="27"/>
        <v>439</v>
      </c>
      <c r="C446" s="59">
        <v>37609</v>
      </c>
      <c r="D446" s="44">
        <v>1358.61</v>
      </c>
      <c r="E446" s="44">
        <v>1384.58</v>
      </c>
      <c r="F446" s="44">
        <v>1346.18</v>
      </c>
      <c r="G446" s="44">
        <v>1354.1</v>
      </c>
      <c r="H446" s="45">
        <v>1654540032</v>
      </c>
      <c r="I446" s="61">
        <v>1354.1</v>
      </c>
      <c r="J446" s="3"/>
      <c r="L446" s="96">
        <v>8511.32</v>
      </c>
      <c r="M446" s="61">
        <v>1363.05</v>
      </c>
      <c r="N446" s="64">
        <f t="shared" si="24"/>
        <v>-0.10284389164119323</v>
      </c>
      <c r="O446" s="64">
        <f t="shared" si="24"/>
        <v>-0.2552575359381062</v>
      </c>
      <c r="P446" s="43">
        <f t="shared" si="25"/>
        <v>544</v>
      </c>
      <c r="Q446" s="43">
        <f t="shared" si="25"/>
        <v>564</v>
      </c>
      <c r="R446" s="16">
        <v>37610</v>
      </c>
      <c r="S446" s="59">
        <v>37610</v>
      </c>
      <c r="T446" s="1"/>
      <c r="AA446" s="1"/>
      <c r="AB446" s="69">
        <f t="shared" si="26"/>
        <v>0.01751625860749817</v>
      </c>
      <c r="AC446" s="69">
        <f t="shared" si="26"/>
        <v>0.00660955616276504</v>
      </c>
    </row>
    <row r="447" spans="1:29" ht="12.75">
      <c r="A447" s="8">
        <f t="shared" si="27"/>
        <v>440</v>
      </c>
      <c r="C447" s="59">
        <v>37610</v>
      </c>
      <c r="D447" s="44">
        <v>1364.19</v>
      </c>
      <c r="E447" s="44">
        <v>1370.79</v>
      </c>
      <c r="F447" s="44">
        <v>1358.8</v>
      </c>
      <c r="G447" s="44">
        <v>1363.05</v>
      </c>
      <c r="H447" s="45">
        <v>1992120064</v>
      </c>
      <c r="I447" s="61">
        <v>1363.05</v>
      </c>
      <c r="J447" s="3"/>
      <c r="L447" s="96">
        <v>8493.29</v>
      </c>
      <c r="M447" s="61">
        <v>1381.69</v>
      </c>
      <c r="N447" s="64">
        <f t="shared" si="24"/>
        <v>-0.10474438705597122</v>
      </c>
      <c r="O447" s="64">
        <f t="shared" si="24"/>
        <v>-0.24507302360905459</v>
      </c>
      <c r="P447" s="43">
        <f t="shared" si="25"/>
        <v>549</v>
      </c>
      <c r="Q447" s="43">
        <f t="shared" si="25"/>
        <v>546</v>
      </c>
      <c r="R447" s="16">
        <v>37613</v>
      </c>
      <c r="S447" s="59">
        <v>37613</v>
      </c>
      <c r="T447" s="1"/>
      <c r="AA447" s="1"/>
      <c r="AB447" s="69">
        <f t="shared" si="26"/>
        <v>-0.002118355319738807</v>
      </c>
      <c r="AC447" s="69">
        <f t="shared" si="26"/>
        <v>0.013675213675213849</v>
      </c>
    </row>
    <row r="448" spans="1:29" ht="12.75">
      <c r="A448" s="8">
        <f t="shared" si="27"/>
        <v>441</v>
      </c>
      <c r="C448" s="59">
        <v>37613</v>
      </c>
      <c r="D448" s="44">
        <v>1359.92</v>
      </c>
      <c r="E448" s="44">
        <v>1384.29</v>
      </c>
      <c r="F448" s="44">
        <v>1358.29</v>
      </c>
      <c r="G448" s="44">
        <v>1381.69</v>
      </c>
      <c r="H448" s="45">
        <v>1193059968</v>
      </c>
      <c r="I448" s="61">
        <v>1381.69</v>
      </c>
      <c r="J448" s="3"/>
      <c r="L448" s="96">
        <v>8448.11</v>
      </c>
      <c r="M448" s="61">
        <v>1372.47</v>
      </c>
      <c r="N448" s="64">
        <f t="shared" si="24"/>
        <v>-0.10950669336987451</v>
      </c>
      <c r="O448" s="64">
        <f t="shared" si="24"/>
        <v>-0.2501106418319009</v>
      </c>
      <c r="P448" s="43">
        <f t="shared" si="25"/>
        <v>563</v>
      </c>
      <c r="Q448" s="43">
        <f t="shared" si="25"/>
        <v>557</v>
      </c>
      <c r="R448" s="16">
        <v>37614</v>
      </c>
      <c r="S448" s="59">
        <v>37614</v>
      </c>
      <c r="T448" s="1"/>
      <c r="AA448" s="1"/>
      <c r="AB448" s="69">
        <f t="shared" si="26"/>
        <v>-0.005319493388310059</v>
      </c>
      <c r="AC448" s="69">
        <f t="shared" si="26"/>
        <v>-0.006672987428439137</v>
      </c>
    </row>
    <row r="449" spans="1:29" ht="12.75">
      <c r="A449" s="8">
        <f t="shared" si="27"/>
        <v>442</v>
      </c>
      <c r="C449" s="59">
        <v>37614</v>
      </c>
      <c r="D449" s="44">
        <v>1375.96</v>
      </c>
      <c r="E449" s="44">
        <v>1382.93</v>
      </c>
      <c r="F449" s="44">
        <v>1372.38</v>
      </c>
      <c r="G449" s="44">
        <v>1372.47</v>
      </c>
      <c r="H449" s="45">
        <v>523880000</v>
      </c>
      <c r="I449" s="61">
        <v>1372.47</v>
      </c>
      <c r="J449" s="3"/>
      <c r="L449" s="96">
        <v>8432.61</v>
      </c>
      <c r="M449" s="61">
        <v>1367.89</v>
      </c>
      <c r="N449" s="64">
        <f t="shared" si="24"/>
        <v>-0.11114050806366604</v>
      </c>
      <c r="O449" s="64">
        <f t="shared" si="24"/>
        <v>-0.25261305956082014</v>
      </c>
      <c r="P449" s="43">
        <f t="shared" si="25"/>
        <v>569</v>
      </c>
      <c r="Q449" s="43">
        <f t="shared" si="25"/>
        <v>560</v>
      </c>
      <c r="R449" s="16">
        <v>37616</v>
      </c>
      <c r="S449" s="59">
        <v>37616</v>
      </c>
      <c r="T449" s="1"/>
      <c r="AA449" s="1"/>
      <c r="AB449" s="69">
        <f t="shared" si="26"/>
        <v>-0.001834729898166576</v>
      </c>
      <c r="AC449" s="69">
        <f t="shared" si="26"/>
        <v>-0.0033370492615503178</v>
      </c>
    </row>
    <row r="450" spans="1:29" ht="12.75">
      <c r="A450" s="8">
        <f t="shared" si="27"/>
        <v>443</v>
      </c>
      <c r="C450" s="59">
        <v>37616</v>
      </c>
      <c r="D450" s="44">
        <v>1375.14</v>
      </c>
      <c r="E450" s="44">
        <v>1392.58</v>
      </c>
      <c r="F450" s="44">
        <v>1363.61</v>
      </c>
      <c r="G450" s="44">
        <v>1367.89</v>
      </c>
      <c r="H450" s="45">
        <v>812310016</v>
      </c>
      <c r="I450" s="61">
        <v>1367.89</v>
      </c>
      <c r="J450" s="3"/>
      <c r="L450" s="96">
        <v>8303.78</v>
      </c>
      <c r="M450" s="61">
        <v>1348.31</v>
      </c>
      <c r="N450" s="64">
        <f t="shared" si="24"/>
        <v>-0.12472014335406334</v>
      </c>
      <c r="O450" s="64">
        <f t="shared" si="24"/>
        <v>-0.2633111685416587</v>
      </c>
      <c r="P450" s="43">
        <f t="shared" si="25"/>
        <v>598</v>
      </c>
      <c r="Q450" s="43">
        <f t="shared" si="25"/>
        <v>580</v>
      </c>
      <c r="R450" s="16">
        <v>37617</v>
      </c>
      <c r="S450" s="59">
        <v>37617</v>
      </c>
      <c r="T450" s="1"/>
      <c r="AA450" s="1"/>
      <c r="AB450" s="69">
        <f t="shared" si="26"/>
        <v>-0.015277594955772855</v>
      </c>
      <c r="AC450" s="69">
        <f t="shared" si="26"/>
        <v>-0.014314016477933289</v>
      </c>
    </row>
    <row r="451" spans="1:29" ht="12.75">
      <c r="A451" s="8">
        <f t="shared" si="27"/>
        <v>444</v>
      </c>
      <c r="C451" s="59">
        <v>37617</v>
      </c>
      <c r="D451" s="44">
        <v>1363.64</v>
      </c>
      <c r="E451" s="44">
        <v>1369.21</v>
      </c>
      <c r="F451" s="44">
        <v>1346.65</v>
      </c>
      <c r="G451" s="44">
        <v>1348.31</v>
      </c>
      <c r="H451" s="45">
        <v>804960000</v>
      </c>
      <c r="I451" s="61">
        <v>1348.31</v>
      </c>
      <c r="J451" s="3"/>
      <c r="L451" s="96">
        <v>8332.85</v>
      </c>
      <c r="M451" s="61">
        <v>1339.54</v>
      </c>
      <c r="N451" s="64">
        <f t="shared" si="24"/>
        <v>-0.12165595024770737</v>
      </c>
      <c r="O451" s="64">
        <f t="shared" si="24"/>
        <v>-0.26810291602694747</v>
      </c>
      <c r="P451" s="43">
        <f t="shared" si="25"/>
        <v>589</v>
      </c>
      <c r="Q451" s="43">
        <f t="shared" si="25"/>
        <v>592</v>
      </c>
      <c r="R451" s="16">
        <v>37620</v>
      </c>
      <c r="S451" s="59">
        <v>37620</v>
      </c>
      <c r="T451" s="1"/>
      <c r="AA451" s="1"/>
      <c r="AB451" s="69">
        <f t="shared" si="26"/>
        <v>0.0035008152913491575</v>
      </c>
      <c r="AC451" s="69">
        <f t="shared" si="26"/>
        <v>-0.006504438890166164</v>
      </c>
    </row>
    <row r="452" spans="1:29" ht="12.75">
      <c r="A452" s="8">
        <f t="shared" si="27"/>
        <v>445</v>
      </c>
      <c r="C452" s="59">
        <v>37620</v>
      </c>
      <c r="D452" s="44">
        <v>1349.43</v>
      </c>
      <c r="E452" s="44">
        <v>1353.38</v>
      </c>
      <c r="F452" s="44">
        <v>1329.64</v>
      </c>
      <c r="G452" s="44">
        <v>1339.54</v>
      </c>
      <c r="H452" s="45">
        <v>1076579968</v>
      </c>
      <c r="I452" s="61">
        <v>1339.54</v>
      </c>
      <c r="J452" s="3"/>
      <c r="L452" s="96">
        <v>8341.63</v>
      </c>
      <c r="M452" s="61">
        <v>1335.51</v>
      </c>
      <c r="N452" s="64">
        <f t="shared" si="24"/>
        <v>-0.12073047327922426</v>
      </c>
      <c r="O452" s="64">
        <f t="shared" si="24"/>
        <v>-0.2703048250766297</v>
      </c>
      <c r="P452" s="43">
        <f t="shared" si="25"/>
        <v>587</v>
      </c>
      <c r="Q452" s="43">
        <f t="shared" si="25"/>
        <v>595</v>
      </c>
      <c r="R452" s="16">
        <v>37621</v>
      </c>
      <c r="S452" s="59">
        <v>37621</v>
      </c>
      <c r="T452" s="1"/>
      <c r="AA452" s="1"/>
      <c r="AB452" s="69">
        <f t="shared" si="26"/>
        <v>0.001053661112344395</v>
      </c>
      <c r="AC452" s="69">
        <f t="shared" si="26"/>
        <v>-0.003008495453663218</v>
      </c>
    </row>
    <row r="453" spans="1:29" ht="12.75">
      <c r="A453" s="8">
        <f t="shared" si="27"/>
        <v>446</v>
      </c>
      <c r="C453" s="59">
        <v>37621</v>
      </c>
      <c r="D453" s="44">
        <v>1336.83</v>
      </c>
      <c r="E453" s="44">
        <v>1345.11</v>
      </c>
      <c r="F453" s="44">
        <v>1327.19</v>
      </c>
      <c r="G453" s="44">
        <v>1335.51</v>
      </c>
      <c r="H453" s="45">
        <v>1166770048</v>
      </c>
      <c r="I453" s="61">
        <v>1335.51</v>
      </c>
      <c r="J453" s="3"/>
      <c r="L453" s="96">
        <v>8607.52</v>
      </c>
      <c r="M453" s="61">
        <v>1384.85</v>
      </c>
      <c r="N453" s="64">
        <f t="shared" si="24"/>
        <v>-0.09270369979972592</v>
      </c>
      <c r="O453" s="64">
        <f t="shared" si="24"/>
        <v>-0.24334646465198373</v>
      </c>
      <c r="P453" s="43">
        <f t="shared" si="25"/>
        <v>513</v>
      </c>
      <c r="Q453" s="43">
        <f t="shared" si="25"/>
        <v>541</v>
      </c>
      <c r="R453" s="16">
        <v>37623</v>
      </c>
      <c r="S453" s="59">
        <v>37623</v>
      </c>
      <c r="T453" s="1"/>
      <c r="AA453" s="1"/>
      <c r="AB453" s="69">
        <f t="shared" si="26"/>
        <v>0.03187506518510186</v>
      </c>
      <c r="AC453" s="69">
        <f t="shared" si="26"/>
        <v>0.03694468779717108</v>
      </c>
    </row>
    <row r="454" spans="1:29" ht="12.75">
      <c r="A454" s="8">
        <f t="shared" si="27"/>
        <v>447</v>
      </c>
      <c r="C454" s="59">
        <v>37623</v>
      </c>
      <c r="D454" s="44">
        <v>1346.93</v>
      </c>
      <c r="E454" s="44">
        <v>1384.91</v>
      </c>
      <c r="F454" s="44">
        <v>1336.98</v>
      </c>
      <c r="G454" s="44">
        <v>1384.85</v>
      </c>
      <c r="H454" s="45">
        <v>1287539968</v>
      </c>
      <c r="I454" s="61">
        <v>1384.85</v>
      </c>
      <c r="J454" s="3"/>
      <c r="L454" s="96">
        <v>8601.69</v>
      </c>
      <c r="M454" s="61">
        <v>1387.08</v>
      </c>
      <c r="N454" s="64">
        <f t="shared" si="24"/>
        <v>-0.09331822493939068</v>
      </c>
      <c r="O454" s="64">
        <f t="shared" si="24"/>
        <v>-0.24212803855253173</v>
      </c>
      <c r="P454" s="43">
        <f t="shared" si="25"/>
        <v>517</v>
      </c>
      <c r="Q454" s="43">
        <f t="shared" si="25"/>
        <v>539</v>
      </c>
      <c r="R454" s="16">
        <v>37624</v>
      </c>
      <c r="S454" s="59">
        <v>37624</v>
      </c>
      <c r="T454" s="1"/>
      <c r="AA454" s="1"/>
      <c r="AB454" s="69">
        <f t="shared" si="26"/>
        <v>-0.000677314720151645</v>
      </c>
      <c r="AC454" s="69">
        <f t="shared" si="26"/>
        <v>0.0016102827020976207</v>
      </c>
    </row>
    <row r="455" spans="1:29" ht="12.75">
      <c r="A455" s="8">
        <f t="shared" si="27"/>
        <v>448</v>
      </c>
      <c r="C455" s="59">
        <v>37624</v>
      </c>
      <c r="D455" s="44">
        <v>1382.36</v>
      </c>
      <c r="E455" s="44">
        <v>1389.44</v>
      </c>
      <c r="F455" s="44">
        <v>1374.61</v>
      </c>
      <c r="G455" s="44">
        <v>1387.08</v>
      </c>
      <c r="H455" s="45">
        <v>1149590016</v>
      </c>
      <c r="I455" s="61">
        <v>1387.08</v>
      </c>
      <c r="J455" s="3"/>
      <c r="L455" s="96">
        <v>8773.57</v>
      </c>
      <c r="M455" s="61">
        <v>1421.32</v>
      </c>
      <c r="N455" s="64">
        <f t="shared" si="24"/>
        <v>-0.07520080109623695</v>
      </c>
      <c r="O455" s="64">
        <f t="shared" si="24"/>
        <v>-0.22342000732148426</v>
      </c>
      <c r="P455" s="43">
        <f t="shared" si="25"/>
        <v>479</v>
      </c>
      <c r="Q455" s="43">
        <f t="shared" si="25"/>
        <v>506</v>
      </c>
      <c r="R455" s="16">
        <v>37627</v>
      </c>
      <c r="S455" s="59">
        <v>37627</v>
      </c>
      <c r="T455" s="1"/>
      <c r="AA455" s="1"/>
      <c r="AB455" s="69">
        <f t="shared" si="26"/>
        <v>0.01998211979273834</v>
      </c>
      <c r="AC455" s="69">
        <f t="shared" si="26"/>
        <v>0.024684949678461132</v>
      </c>
    </row>
    <row r="456" spans="1:29" ht="12.75">
      <c r="A456" s="8">
        <f t="shared" si="27"/>
        <v>449</v>
      </c>
      <c r="C456" s="59">
        <v>37627</v>
      </c>
      <c r="D456" s="44">
        <v>1390.19</v>
      </c>
      <c r="E456" s="44">
        <v>1428.65</v>
      </c>
      <c r="F456" s="44">
        <v>1390.09</v>
      </c>
      <c r="G456" s="44">
        <v>1421.32</v>
      </c>
      <c r="H456" s="45">
        <v>1567689984</v>
      </c>
      <c r="I456" s="61">
        <v>1421.32</v>
      </c>
      <c r="J456" s="3"/>
      <c r="L456" s="96">
        <v>8740.59</v>
      </c>
      <c r="M456" s="61">
        <v>1431.57</v>
      </c>
      <c r="N456" s="64">
        <f aca="true" t="shared" si="28" ref="N456:O519">L456/L$7-1</f>
        <v>-0.07867713713502689</v>
      </c>
      <c r="O456" s="64">
        <f t="shared" si="28"/>
        <v>-0.2178196182993395</v>
      </c>
      <c r="P456" s="43">
        <f aca="true" t="shared" si="29" ref="P456:Q519">RANK(N456,N$7:N$1038)</f>
        <v>485</v>
      </c>
      <c r="Q456" s="43">
        <f t="shared" si="29"/>
        <v>495</v>
      </c>
      <c r="R456" s="16">
        <v>37628</v>
      </c>
      <c r="S456" s="59">
        <v>37628</v>
      </c>
      <c r="T456" s="1"/>
      <c r="AA456" s="1"/>
      <c r="AB456" s="69">
        <f t="shared" si="26"/>
        <v>-0.003759017138975307</v>
      </c>
      <c r="AC456" s="69">
        <f t="shared" si="26"/>
        <v>0.007211606112627722</v>
      </c>
    </row>
    <row r="457" spans="1:29" ht="12.75">
      <c r="A457" s="8">
        <f t="shared" si="27"/>
        <v>450</v>
      </c>
      <c r="C457" s="59">
        <v>37628</v>
      </c>
      <c r="D457" s="44">
        <v>1424.26</v>
      </c>
      <c r="E457" s="44">
        <v>1442.26</v>
      </c>
      <c r="F457" s="44">
        <v>1416.23</v>
      </c>
      <c r="G457" s="44">
        <v>1431.57</v>
      </c>
      <c r="H457" s="45">
        <v>1755760000</v>
      </c>
      <c r="I457" s="61">
        <v>1431.57</v>
      </c>
      <c r="J457" s="3"/>
      <c r="L457" s="96">
        <v>8595.31</v>
      </c>
      <c r="M457" s="61">
        <v>1401.07</v>
      </c>
      <c r="N457" s="64">
        <f t="shared" si="28"/>
        <v>-0.09399072414883525</v>
      </c>
      <c r="O457" s="64">
        <f t="shared" si="28"/>
        <v>-0.2344841905115751</v>
      </c>
      <c r="P457" s="43">
        <f t="shared" si="29"/>
        <v>519</v>
      </c>
      <c r="Q457" s="43">
        <f t="shared" si="29"/>
        <v>517</v>
      </c>
      <c r="R457" s="16">
        <v>37629</v>
      </c>
      <c r="S457" s="59">
        <v>37629</v>
      </c>
      <c r="T457" s="1"/>
      <c r="AA457" s="1"/>
      <c r="AB457" s="69">
        <f aca="true" t="shared" si="30" ref="AB457:AC520">L457/L456-1</f>
        <v>-0.01662130359621039</v>
      </c>
      <c r="AC457" s="69">
        <f t="shared" si="30"/>
        <v>-0.021305280216824873</v>
      </c>
    </row>
    <row r="458" spans="1:29" ht="12.75">
      <c r="A458" s="8">
        <f aca="true" t="shared" si="31" ref="A458:A521">1+A457</f>
        <v>451</v>
      </c>
      <c r="C458" s="59">
        <v>37629</v>
      </c>
      <c r="D458" s="44">
        <v>1423.29</v>
      </c>
      <c r="E458" s="44">
        <v>1424.12</v>
      </c>
      <c r="F458" s="44">
        <v>1399.06</v>
      </c>
      <c r="G458" s="44">
        <v>1401.07</v>
      </c>
      <c r="H458" s="45">
        <v>1457010048</v>
      </c>
      <c r="I458" s="61">
        <v>1401.07</v>
      </c>
      <c r="J458" s="3"/>
      <c r="L458" s="96">
        <v>8776.18</v>
      </c>
      <c r="M458" s="61">
        <v>1438.46</v>
      </c>
      <c r="N458" s="64">
        <f t="shared" si="28"/>
        <v>-0.07492568778328235</v>
      </c>
      <c r="O458" s="64">
        <f t="shared" si="28"/>
        <v>-0.21405506411762454</v>
      </c>
      <c r="P458" s="43">
        <f t="shared" si="29"/>
        <v>478</v>
      </c>
      <c r="Q458" s="43">
        <f t="shared" si="29"/>
        <v>493</v>
      </c>
      <c r="R458" s="16">
        <v>37630</v>
      </c>
      <c r="S458" s="59">
        <v>37630</v>
      </c>
      <c r="T458" s="1"/>
      <c r="AA458" s="1"/>
      <c r="AB458" s="69">
        <f t="shared" si="30"/>
        <v>0.02104287105409819</v>
      </c>
      <c r="AC458" s="69">
        <f t="shared" si="30"/>
        <v>0.02668674655798786</v>
      </c>
    </row>
    <row r="459" spans="1:29" ht="12.75">
      <c r="A459" s="8">
        <f t="shared" si="31"/>
        <v>452</v>
      </c>
      <c r="C459" s="59">
        <v>37630</v>
      </c>
      <c r="D459" s="44">
        <v>1414.47</v>
      </c>
      <c r="E459" s="44">
        <v>1445.09</v>
      </c>
      <c r="F459" s="44">
        <v>1414.47</v>
      </c>
      <c r="G459" s="44">
        <v>1438.46</v>
      </c>
      <c r="H459" s="45">
        <v>1685990016</v>
      </c>
      <c r="I459" s="61">
        <v>1438.46</v>
      </c>
      <c r="J459" s="3"/>
      <c r="L459" s="96">
        <v>8784.89</v>
      </c>
      <c r="M459" s="61">
        <v>1447.72</v>
      </c>
      <c r="N459" s="64">
        <f t="shared" si="28"/>
        <v>-0.07400758933277118</v>
      </c>
      <c r="O459" s="64">
        <f t="shared" si="28"/>
        <v>-0.20899559071810647</v>
      </c>
      <c r="P459" s="43">
        <f t="shared" si="29"/>
        <v>475</v>
      </c>
      <c r="Q459" s="43">
        <f t="shared" si="29"/>
        <v>488</v>
      </c>
      <c r="R459" s="16">
        <v>37631</v>
      </c>
      <c r="S459" s="59">
        <v>37631</v>
      </c>
      <c r="T459" s="1"/>
      <c r="AA459" s="1"/>
      <c r="AB459" s="69">
        <f t="shared" si="30"/>
        <v>0.0009924591337004962</v>
      </c>
      <c r="AC459" s="69">
        <f t="shared" si="30"/>
        <v>0.006437440040042874</v>
      </c>
    </row>
    <row r="460" spans="1:29" ht="12.75">
      <c r="A460" s="8">
        <f t="shared" si="31"/>
        <v>453</v>
      </c>
      <c r="C460" s="59">
        <v>37631</v>
      </c>
      <c r="D460" s="44">
        <v>1423.62</v>
      </c>
      <c r="E460" s="44">
        <v>1457.45</v>
      </c>
      <c r="F460" s="44">
        <v>1418.79</v>
      </c>
      <c r="G460" s="44">
        <v>1447.72</v>
      </c>
      <c r="H460" s="45">
        <v>1652320000</v>
      </c>
      <c r="I460" s="61">
        <v>1447.72</v>
      </c>
      <c r="J460" s="3"/>
      <c r="L460" s="96">
        <v>8785.98</v>
      </c>
      <c r="M460" s="61">
        <v>1446.04</v>
      </c>
      <c r="N460" s="64">
        <f t="shared" si="28"/>
        <v>-0.07389269526720776</v>
      </c>
      <c r="O460" s="64">
        <f t="shared" si="28"/>
        <v>-0.20991350813832144</v>
      </c>
      <c r="P460" s="43">
        <f t="shared" si="29"/>
        <v>474</v>
      </c>
      <c r="Q460" s="43">
        <f t="shared" si="29"/>
        <v>489</v>
      </c>
      <c r="R460" s="16">
        <v>37634</v>
      </c>
      <c r="S460" s="59">
        <v>37634</v>
      </c>
      <c r="T460" s="1"/>
      <c r="AA460" s="1"/>
      <c r="AB460" s="69">
        <f t="shared" si="30"/>
        <v>0.0001240766816659189</v>
      </c>
      <c r="AC460" s="69">
        <f t="shared" si="30"/>
        <v>-0.0011604453899926037</v>
      </c>
    </row>
    <row r="461" spans="1:29" ht="12.75">
      <c r="A461" s="8">
        <f t="shared" si="31"/>
        <v>454</v>
      </c>
      <c r="C461" s="59">
        <v>37634</v>
      </c>
      <c r="D461" s="44">
        <v>1461.73</v>
      </c>
      <c r="E461" s="44">
        <v>1467.35</v>
      </c>
      <c r="F461" s="44">
        <v>1436.98</v>
      </c>
      <c r="G461" s="44">
        <v>1446.04</v>
      </c>
      <c r="H461" s="45">
        <v>1376039936</v>
      </c>
      <c r="I461" s="61">
        <v>1446.04</v>
      </c>
      <c r="J461" s="3"/>
      <c r="L461" s="96">
        <v>8842.62</v>
      </c>
      <c r="M461" s="61">
        <v>1460.99</v>
      </c>
      <c r="N461" s="64">
        <f t="shared" si="28"/>
        <v>-0.06792242015389471</v>
      </c>
      <c r="O461" s="64">
        <f t="shared" si="28"/>
        <v>-0.20174513585724196</v>
      </c>
      <c r="P461" s="43">
        <f t="shared" si="29"/>
        <v>466</v>
      </c>
      <c r="Q461" s="43">
        <f t="shared" si="29"/>
        <v>480</v>
      </c>
      <c r="R461" s="16">
        <v>37635</v>
      </c>
      <c r="S461" s="59">
        <v>37635</v>
      </c>
      <c r="T461" s="1"/>
      <c r="AA461" s="1"/>
      <c r="AB461" s="69">
        <f t="shared" si="30"/>
        <v>0.0064466342969140555</v>
      </c>
      <c r="AC461" s="69">
        <f t="shared" si="30"/>
        <v>0.010338579845647455</v>
      </c>
    </row>
    <row r="462" spans="1:29" ht="12.75">
      <c r="A462" s="8">
        <f t="shared" si="31"/>
        <v>455</v>
      </c>
      <c r="C462" s="59">
        <v>37635</v>
      </c>
      <c r="D462" s="44">
        <v>1445.07</v>
      </c>
      <c r="E462" s="44">
        <v>1461.12</v>
      </c>
      <c r="F462" s="44">
        <v>1442.63</v>
      </c>
      <c r="G462" s="44">
        <v>1460.99</v>
      </c>
      <c r="H462" s="45">
        <v>1329340032</v>
      </c>
      <c r="I462" s="61">
        <v>1460.99</v>
      </c>
      <c r="J462" s="3"/>
      <c r="L462" s="96">
        <v>8723.18</v>
      </c>
      <c r="M462" s="61">
        <v>1438.8</v>
      </c>
      <c r="N462" s="64">
        <f t="shared" si="28"/>
        <v>-0.08051227996205335</v>
      </c>
      <c r="O462" s="64">
        <f t="shared" si="28"/>
        <v>-0.21386929511591446</v>
      </c>
      <c r="P462" s="43">
        <f t="shared" si="29"/>
        <v>489</v>
      </c>
      <c r="Q462" s="43">
        <f t="shared" si="29"/>
        <v>492</v>
      </c>
      <c r="R462" s="3">
        <v>37636</v>
      </c>
      <c r="S462" s="59">
        <v>37636</v>
      </c>
      <c r="T462" s="1"/>
      <c r="AA462" s="1"/>
      <c r="AB462" s="69">
        <f t="shared" si="30"/>
        <v>-0.013507308919754601</v>
      </c>
      <c r="AC462" s="69">
        <f t="shared" si="30"/>
        <v>-0.015188331200076677</v>
      </c>
    </row>
    <row r="463" spans="1:29" ht="12.75">
      <c r="A463" s="8">
        <f t="shared" si="31"/>
        <v>456</v>
      </c>
      <c r="C463" s="59">
        <v>37636</v>
      </c>
      <c r="D463" s="44">
        <v>1461.04</v>
      </c>
      <c r="E463" s="44">
        <v>1463.99</v>
      </c>
      <c r="F463" s="44">
        <v>1435.29</v>
      </c>
      <c r="G463" s="44">
        <v>1438.8</v>
      </c>
      <c r="H463" s="45">
        <v>1513080064</v>
      </c>
      <c r="I463" s="61">
        <v>1438.8</v>
      </c>
      <c r="J463" s="3"/>
      <c r="L463" s="96">
        <v>8697.87</v>
      </c>
      <c r="M463" s="61">
        <v>1423.75</v>
      </c>
      <c r="N463" s="64">
        <f t="shared" si="28"/>
        <v>-0.08318014124591533</v>
      </c>
      <c r="O463" s="64">
        <f t="shared" si="28"/>
        <v>-0.2220923053386733</v>
      </c>
      <c r="P463" s="43">
        <f t="shared" si="29"/>
        <v>494</v>
      </c>
      <c r="Q463" s="43">
        <f t="shared" si="29"/>
        <v>501</v>
      </c>
      <c r="R463" s="3">
        <v>37637</v>
      </c>
      <c r="S463" s="59">
        <v>37637</v>
      </c>
      <c r="T463" s="1"/>
      <c r="AA463" s="1"/>
      <c r="AB463" s="69">
        <f t="shared" si="30"/>
        <v>-0.002901464832778866</v>
      </c>
      <c r="AC463" s="69">
        <f t="shared" si="30"/>
        <v>-0.0104601056435919</v>
      </c>
    </row>
    <row r="464" spans="1:29" ht="12.75">
      <c r="A464" s="8">
        <f t="shared" si="31"/>
        <v>457</v>
      </c>
      <c r="C464" s="59">
        <v>37637</v>
      </c>
      <c r="D464" s="44">
        <v>1440.56</v>
      </c>
      <c r="E464" s="44">
        <v>1449.13</v>
      </c>
      <c r="F464" s="44">
        <v>1420.11</v>
      </c>
      <c r="G464" s="44">
        <v>1423.75</v>
      </c>
      <c r="H464" s="45">
        <v>1366550016</v>
      </c>
      <c r="I464" s="61">
        <v>1423.75</v>
      </c>
      <c r="J464" s="3"/>
      <c r="L464" s="96">
        <v>8586.74</v>
      </c>
      <c r="M464" s="61">
        <v>1376.19</v>
      </c>
      <c r="N464" s="64">
        <f t="shared" si="28"/>
        <v>-0.09489406556340252</v>
      </c>
      <c r="O464" s="64">
        <f t="shared" si="28"/>
        <v>-0.2480781104014249</v>
      </c>
      <c r="P464" s="43">
        <f t="shared" si="29"/>
        <v>523</v>
      </c>
      <c r="Q464" s="43">
        <f t="shared" si="29"/>
        <v>552</v>
      </c>
      <c r="R464" s="3">
        <v>37638</v>
      </c>
      <c r="S464" s="59">
        <v>37638</v>
      </c>
      <c r="T464" s="1"/>
      <c r="AA464" s="1"/>
      <c r="AB464" s="69">
        <f t="shared" si="30"/>
        <v>-0.012776691304882792</v>
      </c>
      <c r="AC464" s="69">
        <f t="shared" si="30"/>
        <v>-0.03340474100087798</v>
      </c>
    </row>
    <row r="465" spans="1:29" ht="12.75">
      <c r="A465" s="8">
        <f t="shared" si="31"/>
        <v>458</v>
      </c>
      <c r="C465" s="59">
        <v>37638</v>
      </c>
      <c r="D465" s="44">
        <v>1401.37</v>
      </c>
      <c r="E465" s="44">
        <v>1401.37</v>
      </c>
      <c r="F465" s="44">
        <v>1376.18</v>
      </c>
      <c r="G465" s="44">
        <v>1376.19</v>
      </c>
      <c r="H465" s="45">
        <v>1433840000</v>
      </c>
      <c r="I465" s="61">
        <v>1376.19</v>
      </c>
      <c r="J465" s="3"/>
      <c r="L465" s="96">
        <v>8442.9</v>
      </c>
      <c r="M465" s="61">
        <v>1364.25</v>
      </c>
      <c r="N465" s="64">
        <f t="shared" si="28"/>
        <v>-0.11005586592178773</v>
      </c>
      <c r="O465" s="64">
        <f t="shared" si="28"/>
        <v>-0.25460188063795264</v>
      </c>
      <c r="P465" s="43">
        <f t="shared" si="29"/>
        <v>566</v>
      </c>
      <c r="Q465" s="43">
        <f t="shared" si="29"/>
        <v>563</v>
      </c>
      <c r="R465" s="3">
        <v>37642</v>
      </c>
      <c r="S465" s="59">
        <v>37642</v>
      </c>
      <c r="T465" s="1"/>
      <c r="AA465" s="1"/>
      <c r="AB465" s="69">
        <f t="shared" si="30"/>
        <v>-0.016751409731749156</v>
      </c>
      <c r="AC465" s="69">
        <f t="shared" si="30"/>
        <v>-0.00867612756959435</v>
      </c>
    </row>
    <row r="466" spans="1:29" ht="12.75">
      <c r="A466" s="8">
        <f t="shared" si="31"/>
        <v>459</v>
      </c>
      <c r="C466" s="59">
        <v>37642</v>
      </c>
      <c r="D466" s="44">
        <v>1380.43</v>
      </c>
      <c r="E466" s="44">
        <v>1386.71</v>
      </c>
      <c r="F466" s="44">
        <v>1364.25</v>
      </c>
      <c r="G466" s="44">
        <v>1364.25</v>
      </c>
      <c r="H466" s="45">
        <v>1355410048</v>
      </c>
      <c r="I466" s="61">
        <v>1364.25</v>
      </c>
      <c r="J466" s="3"/>
      <c r="L466" s="96">
        <v>8318.73</v>
      </c>
      <c r="M466" s="61">
        <v>1359.48</v>
      </c>
      <c r="N466" s="64">
        <f t="shared" si="28"/>
        <v>-0.12314430273005172</v>
      </c>
      <c r="O466" s="64">
        <f t="shared" si="28"/>
        <v>-0.25720811045606284</v>
      </c>
      <c r="P466" s="43">
        <f t="shared" si="29"/>
        <v>592</v>
      </c>
      <c r="Q466" s="43">
        <f t="shared" si="29"/>
        <v>570</v>
      </c>
      <c r="R466" s="3">
        <v>37643</v>
      </c>
      <c r="S466" s="59">
        <v>37643</v>
      </c>
      <c r="T466" s="1"/>
      <c r="AA466" s="1"/>
      <c r="AB466" s="69">
        <f t="shared" si="30"/>
        <v>-0.014707031944000248</v>
      </c>
      <c r="AC466" s="69">
        <f t="shared" si="30"/>
        <v>-0.003496426608026404</v>
      </c>
    </row>
    <row r="467" spans="1:29" ht="12.75">
      <c r="A467" s="8">
        <f t="shared" si="31"/>
        <v>460</v>
      </c>
      <c r="C467" s="59">
        <v>37643</v>
      </c>
      <c r="D467" s="44">
        <v>1361.01</v>
      </c>
      <c r="E467" s="44">
        <v>1379.61</v>
      </c>
      <c r="F467" s="44">
        <v>1358.23</v>
      </c>
      <c r="G467" s="44">
        <v>1359.48</v>
      </c>
      <c r="H467" s="45">
        <v>1477520000</v>
      </c>
      <c r="I467" s="61">
        <v>1359.48</v>
      </c>
      <c r="J467" s="3"/>
      <c r="L467" s="96">
        <v>8369.47</v>
      </c>
      <c r="M467" s="61">
        <v>1388.27</v>
      </c>
      <c r="N467" s="64">
        <f t="shared" si="28"/>
        <v>-0.11779593127437549</v>
      </c>
      <c r="O467" s="64">
        <f t="shared" si="28"/>
        <v>-0.24147784704654607</v>
      </c>
      <c r="P467" s="43">
        <f t="shared" si="29"/>
        <v>581</v>
      </c>
      <c r="Q467" s="43">
        <f t="shared" si="29"/>
        <v>537</v>
      </c>
      <c r="R467" s="3">
        <v>37644</v>
      </c>
      <c r="S467" s="59">
        <v>37644</v>
      </c>
      <c r="T467" s="1"/>
      <c r="AA467" s="1"/>
      <c r="AB467" s="69">
        <f t="shared" si="30"/>
        <v>0.006099488744075066</v>
      </c>
      <c r="AC467" s="69">
        <f t="shared" si="30"/>
        <v>0.021177214817430068</v>
      </c>
    </row>
    <row r="468" spans="1:29" ht="12.75">
      <c r="A468" s="8">
        <f t="shared" si="31"/>
        <v>461</v>
      </c>
      <c r="C468" s="59">
        <v>37644</v>
      </c>
      <c r="D468" s="44">
        <v>1377.5</v>
      </c>
      <c r="E468" s="44">
        <v>1393.67</v>
      </c>
      <c r="F468" s="44">
        <v>1365.11</v>
      </c>
      <c r="G468" s="44">
        <v>1388.27</v>
      </c>
      <c r="H468" s="45">
        <v>1566509952</v>
      </c>
      <c r="I468" s="61">
        <v>1388.27</v>
      </c>
      <c r="J468" s="3"/>
      <c r="L468" s="96">
        <v>8131.01</v>
      </c>
      <c r="M468" s="61">
        <v>1342.14</v>
      </c>
      <c r="N468" s="64">
        <f t="shared" si="28"/>
        <v>-0.14293137978286075</v>
      </c>
      <c r="O468" s="64">
        <f t="shared" si="28"/>
        <v>-0.2666823295432814</v>
      </c>
      <c r="P468" s="43">
        <f t="shared" si="29"/>
        <v>627</v>
      </c>
      <c r="Q468" s="43">
        <f t="shared" si="29"/>
        <v>588</v>
      </c>
      <c r="R468" s="3">
        <v>37645</v>
      </c>
      <c r="S468" s="59">
        <v>37645</v>
      </c>
      <c r="T468" s="1"/>
      <c r="AA468" s="1"/>
      <c r="AB468" s="69">
        <f t="shared" si="30"/>
        <v>-0.028491648814082504</v>
      </c>
      <c r="AC468" s="69">
        <f t="shared" si="30"/>
        <v>-0.033228406577971104</v>
      </c>
    </row>
    <row r="469" spans="1:29" ht="12.75">
      <c r="A469" s="8">
        <f t="shared" si="31"/>
        <v>462</v>
      </c>
      <c r="C469" s="59">
        <v>37645</v>
      </c>
      <c r="D469" s="44">
        <v>1382.35</v>
      </c>
      <c r="E469" s="44">
        <v>1382.35</v>
      </c>
      <c r="F469" s="44">
        <v>1340.22</v>
      </c>
      <c r="G469" s="44">
        <v>1342.14</v>
      </c>
      <c r="H469" s="45">
        <v>1568349952</v>
      </c>
      <c r="I469" s="61">
        <v>1342.14</v>
      </c>
      <c r="J469" s="3"/>
      <c r="L469" s="96">
        <v>7989.56</v>
      </c>
      <c r="M469" s="61">
        <v>1325.27</v>
      </c>
      <c r="N469" s="64">
        <f t="shared" si="28"/>
        <v>-0.15784125645620317</v>
      </c>
      <c r="O469" s="64">
        <f t="shared" si="28"/>
        <v>-0.27589975030460656</v>
      </c>
      <c r="P469" s="43">
        <f t="shared" si="29"/>
        <v>642</v>
      </c>
      <c r="Q469" s="43">
        <f t="shared" si="29"/>
        <v>605</v>
      </c>
      <c r="R469" s="3">
        <v>37648</v>
      </c>
      <c r="S469" s="59">
        <v>37648</v>
      </c>
      <c r="T469" s="1"/>
      <c r="AA469" s="1"/>
      <c r="AB469" s="69">
        <f t="shared" si="30"/>
        <v>-0.017396362813475785</v>
      </c>
      <c r="AC469" s="69">
        <f t="shared" si="30"/>
        <v>-0.012569478593887462</v>
      </c>
    </row>
    <row r="470" spans="1:29" ht="12.75">
      <c r="A470" s="8">
        <f t="shared" si="31"/>
        <v>463</v>
      </c>
      <c r="C470" s="59">
        <v>37648</v>
      </c>
      <c r="D470" s="44">
        <v>1329.81</v>
      </c>
      <c r="E470" s="44">
        <v>1349.83</v>
      </c>
      <c r="F470" s="44">
        <v>1320.32</v>
      </c>
      <c r="G470" s="44">
        <v>1325.27</v>
      </c>
      <c r="H470" s="45">
        <v>1440300032</v>
      </c>
      <c r="I470" s="61">
        <v>1325.27</v>
      </c>
      <c r="J470" s="3"/>
      <c r="L470" s="96">
        <v>8088.84</v>
      </c>
      <c r="M470" s="61">
        <v>1342.18</v>
      </c>
      <c r="N470" s="64">
        <f t="shared" si="28"/>
        <v>-0.1473764098239696</v>
      </c>
      <c r="O470" s="64">
        <f t="shared" si="28"/>
        <v>-0.26666047436660967</v>
      </c>
      <c r="P470" s="43">
        <f t="shared" si="29"/>
        <v>630</v>
      </c>
      <c r="Q470" s="43">
        <f t="shared" si="29"/>
        <v>587</v>
      </c>
      <c r="R470" s="3">
        <v>37649</v>
      </c>
      <c r="S470" s="59">
        <v>37649</v>
      </c>
      <c r="T470" s="1"/>
      <c r="AA470" s="1"/>
      <c r="AB470" s="69">
        <f t="shared" si="30"/>
        <v>0.012426216212156893</v>
      </c>
      <c r="AC470" s="69">
        <f t="shared" si="30"/>
        <v>0.012759664068453969</v>
      </c>
    </row>
    <row r="471" spans="1:29" ht="12.75">
      <c r="A471" s="8">
        <f t="shared" si="31"/>
        <v>464</v>
      </c>
      <c r="C471" s="59">
        <v>37649</v>
      </c>
      <c r="D471" s="44">
        <v>1335.43</v>
      </c>
      <c r="E471" s="44">
        <v>1346.5</v>
      </c>
      <c r="F471" s="44">
        <v>1321.44</v>
      </c>
      <c r="G471" s="44">
        <v>1342.18</v>
      </c>
      <c r="H471" s="45">
        <v>1406659968</v>
      </c>
      <c r="I471" s="61">
        <v>1342.18</v>
      </c>
      <c r="J471" s="3"/>
      <c r="L471" s="96">
        <v>8110.71</v>
      </c>
      <c r="M471" s="61">
        <v>1358.06</v>
      </c>
      <c r="N471" s="64">
        <f t="shared" si="28"/>
        <v>-0.1450711499947296</v>
      </c>
      <c r="O471" s="64">
        <f t="shared" si="28"/>
        <v>-0.25798396922791134</v>
      </c>
      <c r="P471" s="43">
        <f t="shared" si="29"/>
        <v>628</v>
      </c>
      <c r="Q471" s="43">
        <f t="shared" si="29"/>
        <v>573</v>
      </c>
      <c r="R471" s="3">
        <v>37650</v>
      </c>
      <c r="S471" s="59">
        <v>37650</v>
      </c>
      <c r="T471" s="1"/>
      <c r="AA471" s="1"/>
      <c r="AB471" s="69">
        <f t="shared" si="30"/>
        <v>0.0027037251324046885</v>
      </c>
      <c r="AC471" s="69">
        <f t="shared" si="30"/>
        <v>0.011831498010698827</v>
      </c>
    </row>
    <row r="472" spans="1:29" ht="12.75">
      <c r="A472" s="8">
        <f t="shared" si="31"/>
        <v>465</v>
      </c>
      <c r="C472" s="59">
        <v>37650</v>
      </c>
      <c r="D472" s="44">
        <v>1335.9</v>
      </c>
      <c r="E472" s="44">
        <v>1363.31</v>
      </c>
      <c r="F472" s="44">
        <v>1320.35</v>
      </c>
      <c r="G472" s="44">
        <v>1358.06</v>
      </c>
      <c r="H472" s="45">
        <v>1507590016</v>
      </c>
      <c r="I472" s="61">
        <v>1358.06</v>
      </c>
      <c r="J472" s="3"/>
      <c r="L472" s="96">
        <v>7945.13</v>
      </c>
      <c r="M472" s="61">
        <v>1322.35</v>
      </c>
      <c r="N472" s="64">
        <f t="shared" si="28"/>
        <v>-0.1625245072204069</v>
      </c>
      <c r="O472" s="64">
        <f t="shared" si="28"/>
        <v>-0.2774951782016468</v>
      </c>
      <c r="P472" s="43">
        <f t="shared" si="29"/>
        <v>645</v>
      </c>
      <c r="Q472" s="43">
        <f t="shared" si="29"/>
        <v>609</v>
      </c>
      <c r="R472" s="3">
        <v>37651</v>
      </c>
      <c r="S472" s="59">
        <v>37651</v>
      </c>
      <c r="T472" s="1"/>
      <c r="AA472" s="1"/>
      <c r="AB472" s="69">
        <f t="shared" si="30"/>
        <v>-0.020414982165556372</v>
      </c>
      <c r="AC472" s="69">
        <f t="shared" si="30"/>
        <v>-0.026294861788139</v>
      </c>
    </row>
    <row r="473" spans="1:29" ht="12.75">
      <c r="A473" s="8">
        <f t="shared" si="31"/>
        <v>466</v>
      </c>
      <c r="C473" s="59">
        <v>37651</v>
      </c>
      <c r="D473" s="44">
        <v>1360.55</v>
      </c>
      <c r="E473" s="44">
        <v>1363.08</v>
      </c>
      <c r="F473" s="44">
        <v>1322.06</v>
      </c>
      <c r="G473" s="44">
        <v>1322.35</v>
      </c>
      <c r="H473" s="45">
        <v>1446130048</v>
      </c>
      <c r="I473" s="61">
        <v>1322.35</v>
      </c>
      <c r="J473" s="3"/>
      <c r="L473" s="96">
        <v>8053.81</v>
      </c>
      <c r="M473" s="61">
        <v>1320.91</v>
      </c>
      <c r="N473" s="64">
        <f t="shared" si="28"/>
        <v>-0.15106883103193836</v>
      </c>
      <c r="O473" s="64">
        <f t="shared" si="28"/>
        <v>-0.27828196456183096</v>
      </c>
      <c r="P473" s="43">
        <f t="shared" si="29"/>
        <v>632</v>
      </c>
      <c r="Q473" s="43">
        <f t="shared" si="29"/>
        <v>610</v>
      </c>
      <c r="R473" s="3">
        <v>37652</v>
      </c>
      <c r="S473" s="59">
        <v>37652</v>
      </c>
      <c r="T473" s="1"/>
      <c r="AA473" s="1"/>
      <c r="AB473" s="69">
        <f t="shared" si="30"/>
        <v>0.01367881960395878</v>
      </c>
      <c r="AC473" s="69">
        <f t="shared" si="30"/>
        <v>-0.0010889703936173278</v>
      </c>
    </row>
    <row r="474" spans="1:29" ht="12.75">
      <c r="A474" s="8">
        <f t="shared" si="31"/>
        <v>467</v>
      </c>
      <c r="C474" s="59">
        <v>37652</v>
      </c>
      <c r="D474" s="44">
        <v>1308.1</v>
      </c>
      <c r="E474" s="44">
        <v>1331.04</v>
      </c>
      <c r="F474" s="44">
        <v>1303.64</v>
      </c>
      <c r="G474" s="44">
        <v>1320.91</v>
      </c>
      <c r="H474" s="45">
        <v>1554809984</v>
      </c>
      <c r="I474" s="61">
        <v>1320.91</v>
      </c>
      <c r="J474" s="3"/>
      <c r="L474" s="96">
        <v>8109.82</v>
      </c>
      <c r="M474" s="61">
        <v>1323.79</v>
      </c>
      <c r="N474" s="64">
        <f t="shared" si="28"/>
        <v>-0.14516496258037315</v>
      </c>
      <c r="O474" s="64">
        <f t="shared" si="28"/>
        <v>-0.27670839184146256</v>
      </c>
      <c r="P474" s="43">
        <f t="shared" si="29"/>
        <v>629</v>
      </c>
      <c r="Q474" s="43">
        <f t="shared" si="29"/>
        <v>607</v>
      </c>
      <c r="R474" s="3">
        <v>37655</v>
      </c>
      <c r="S474" s="59">
        <v>37655</v>
      </c>
      <c r="T474" s="1"/>
      <c r="AA474" s="1"/>
      <c r="AB474" s="69">
        <f t="shared" si="30"/>
        <v>0.0069544724794847745</v>
      </c>
      <c r="AC474" s="69">
        <f t="shared" si="30"/>
        <v>0.002180315085811957</v>
      </c>
    </row>
    <row r="475" spans="1:29" ht="12.75">
      <c r="A475" s="8">
        <f t="shared" si="31"/>
        <v>468</v>
      </c>
      <c r="C475" s="59">
        <v>37655</v>
      </c>
      <c r="D475" s="44">
        <v>1324.74</v>
      </c>
      <c r="E475" s="44">
        <v>1335.76</v>
      </c>
      <c r="F475" s="44">
        <v>1318</v>
      </c>
      <c r="G475" s="44">
        <v>1323.79</v>
      </c>
      <c r="H475" s="45">
        <v>1256550016</v>
      </c>
      <c r="I475" s="61">
        <v>1323.79</v>
      </c>
      <c r="J475" s="3"/>
      <c r="L475" s="96">
        <v>8013.29</v>
      </c>
      <c r="M475" s="61">
        <v>1306.15</v>
      </c>
      <c r="N475" s="64">
        <f t="shared" si="28"/>
        <v>-0.15533993886370823</v>
      </c>
      <c r="O475" s="64">
        <f t="shared" si="28"/>
        <v>-0.28634652475371947</v>
      </c>
      <c r="P475" s="43">
        <f t="shared" si="29"/>
        <v>638</v>
      </c>
      <c r="Q475" s="43">
        <f t="shared" si="29"/>
        <v>626</v>
      </c>
      <c r="R475" s="3">
        <v>37656</v>
      </c>
      <c r="S475" s="59">
        <v>37656</v>
      </c>
      <c r="T475" s="1"/>
      <c r="AA475" s="1"/>
      <c r="AB475" s="69">
        <f t="shared" si="30"/>
        <v>-0.011902853577514638</v>
      </c>
      <c r="AC475" s="69">
        <f t="shared" si="30"/>
        <v>-0.013325376381450149</v>
      </c>
    </row>
    <row r="476" spans="1:29" ht="12.75">
      <c r="A476" s="8">
        <f t="shared" si="31"/>
        <v>469</v>
      </c>
      <c r="C476" s="59">
        <v>37656</v>
      </c>
      <c r="D476" s="44">
        <v>1310.48</v>
      </c>
      <c r="E476" s="44">
        <v>1310.48</v>
      </c>
      <c r="F476" s="44">
        <v>1292.2</v>
      </c>
      <c r="G476" s="44">
        <v>1306.15</v>
      </c>
      <c r="H476" s="45">
        <v>1368150016</v>
      </c>
      <c r="I476" s="61">
        <v>1306.15</v>
      </c>
      <c r="J476" s="3"/>
      <c r="L476" s="96">
        <v>7985.18</v>
      </c>
      <c r="M476" s="61">
        <v>1301.5</v>
      </c>
      <c r="N476" s="64">
        <f t="shared" si="28"/>
        <v>-0.1583029408664488</v>
      </c>
      <c r="O476" s="64">
        <f t="shared" si="28"/>
        <v>-0.28888718904181443</v>
      </c>
      <c r="P476" s="43">
        <f t="shared" si="29"/>
        <v>644</v>
      </c>
      <c r="Q476" s="43">
        <f t="shared" si="29"/>
        <v>633</v>
      </c>
      <c r="R476" s="3">
        <v>37657</v>
      </c>
      <c r="S476" s="59">
        <v>37657</v>
      </c>
      <c r="T476" s="1"/>
      <c r="AA476" s="1"/>
      <c r="AB476" s="69">
        <f t="shared" si="30"/>
        <v>-0.003507922463806934</v>
      </c>
      <c r="AC476" s="69">
        <f t="shared" si="30"/>
        <v>-0.0035600811545382083</v>
      </c>
    </row>
    <row r="477" spans="1:29" ht="12.75">
      <c r="A477" s="8">
        <f t="shared" si="31"/>
        <v>470</v>
      </c>
      <c r="C477" s="59">
        <v>37657</v>
      </c>
      <c r="D477" s="44">
        <v>1314.67</v>
      </c>
      <c r="E477" s="44">
        <v>1332.82</v>
      </c>
      <c r="F477" s="44">
        <v>1299.35</v>
      </c>
      <c r="G477" s="44">
        <v>1301.5</v>
      </c>
      <c r="H477" s="45">
        <v>1367129984</v>
      </c>
      <c r="I477" s="61">
        <v>1301.5</v>
      </c>
      <c r="J477" s="3"/>
      <c r="L477" s="96">
        <v>7929.3</v>
      </c>
      <c r="M477" s="61">
        <v>1301.73</v>
      </c>
      <c r="N477" s="64">
        <f t="shared" si="28"/>
        <v>-0.1641931063560662</v>
      </c>
      <c r="O477" s="64">
        <f t="shared" si="28"/>
        <v>-0.2887615217759516</v>
      </c>
      <c r="P477" s="43">
        <f t="shared" si="29"/>
        <v>648</v>
      </c>
      <c r="Q477" s="43">
        <f t="shared" si="29"/>
        <v>632</v>
      </c>
      <c r="R477" s="3">
        <v>37658</v>
      </c>
      <c r="S477" s="59">
        <v>37658</v>
      </c>
      <c r="T477" s="1"/>
      <c r="AA477" s="1"/>
      <c r="AB477" s="69">
        <f t="shared" si="30"/>
        <v>-0.0069979637278058116</v>
      </c>
      <c r="AC477" s="69">
        <f t="shared" si="30"/>
        <v>0.00017671917018824423</v>
      </c>
    </row>
    <row r="478" spans="1:29" ht="12.75">
      <c r="A478" s="8">
        <f t="shared" si="31"/>
        <v>471</v>
      </c>
      <c r="C478" s="59">
        <v>37658</v>
      </c>
      <c r="D478" s="44">
        <v>1298.7</v>
      </c>
      <c r="E478" s="44">
        <v>1310.51</v>
      </c>
      <c r="F478" s="44">
        <v>1291.47</v>
      </c>
      <c r="G478" s="44">
        <v>1301.73</v>
      </c>
      <c r="H478" s="45">
        <v>1219320064</v>
      </c>
      <c r="I478" s="61">
        <v>1301.73</v>
      </c>
      <c r="J478" s="3"/>
      <c r="L478" s="96">
        <v>7864.23</v>
      </c>
      <c r="M478" s="61">
        <v>1282.47</v>
      </c>
      <c r="N478" s="64">
        <f t="shared" si="28"/>
        <v>-0.17105196584800253</v>
      </c>
      <c r="O478" s="64">
        <f t="shared" si="28"/>
        <v>-0.29928478934341585</v>
      </c>
      <c r="P478" s="43">
        <f t="shared" si="29"/>
        <v>657</v>
      </c>
      <c r="Q478" s="43">
        <f t="shared" si="29"/>
        <v>645</v>
      </c>
      <c r="R478" s="3">
        <v>37659</v>
      </c>
      <c r="S478" s="59">
        <v>37659</v>
      </c>
      <c r="T478" s="1"/>
      <c r="AA478" s="1"/>
      <c r="AB478" s="69">
        <f t="shared" si="30"/>
        <v>-0.008206272937081538</v>
      </c>
      <c r="AC478" s="69">
        <f t="shared" si="30"/>
        <v>-0.014795694959784278</v>
      </c>
    </row>
    <row r="479" spans="1:29" ht="12.75">
      <c r="A479" s="8">
        <f t="shared" si="31"/>
        <v>472</v>
      </c>
      <c r="C479" s="59">
        <v>37659</v>
      </c>
      <c r="D479" s="44">
        <v>1310.92</v>
      </c>
      <c r="E479" s="44">
        <v>1314.52</v>
      </c>
      <c r="F479" s="44">
        <v>1278.54</v>
      </c>
      <c r="G479" s="44">
        <v>1282.47</v>
      </c>
      <c r="H479" s="45">
        <v>1228850048</v>
      </c>
      <c r="I479" s="61">
        <v>1282.47</v>
      </c>
      <c r="J479" s="3"/>
      <c r="L479" s="96">
        <v>7920.11</v>
      </c>
      <c r="M479" s="61">
        <v>1296.68</v>
      </c>
      <c r="N479" s="64">
        <f t="shared" si="28"/>
        <v>-0.16516180035838524</v>
      </c>
      <c r="O479" s="64">
        <f t="shared" si="28"/>
        <v>-0.2915207378307644</v>
      </c>
      <c r="P479" s="43">
        <f t="shared" si="29"/>
        <v>649</v>
      </c>
      <c r="Q479" s="43">
        <f t="shared" si="29"/>
        <v>636</v>
      </c>
      <c r="R479" s="3">
        <v>37662</v>
      </c>
      <c r="S479" s="59">
        <v>37662</v>
      </c>
      <c r="T479" s="1"/>
      <c r="AA479" s="1"/>
      <c r="AB479" s="69">
        <f t="shared" si="30"/>
        <v>0.007105590757137126</v>
      </c>
      <c r="AC479" s="69">
        <f t="shared" si="30"/>
        <v>0.011080181212815843</v>
      </c>
    </row>
    <row r="480" spans="1:29" ht="12.75">
      <c r="A480" s="8">
        <f t="shared" si="31"/>
        <v>473</v>
      </c>
      <c r="C480" s="59">
        <v>37662</v>
      </c>
      <c r="D480" s="44">
        <v>1286.51</v>
      </c>
      <c r="E480" s="44">
        <v>1298.57</v>
      </c>
      <c r="F480" s="44">
        <v>1275.19</v>
      </c>
      <c r="G480" s="44">
        <v>1296.68</v>
      </c>
      <c r="H480" s="45">
        <v>1216440064</v>
      </c>
      <c r="I480" s="61">
        <v>1296.68</v>
      </c>
      <c r="J480" s="3"/>
      <c r="L480" s="96">
        <v>7843.11</v>
      </c>
      <c r="M480" s="61">
        <v>1295.46</v>
      </c>
      <c r="N480" s="64">
        <f t="shared" si="28"/>
        <v>-0.17327817012754299</v>
      </c>
      <c r="O480" s="64">
        <f t="shared" si="28"/>
        <v>-0.2921873207192539</v>
      </c>
      <c r="P480" s="43">
        <f t="shared" si="29"/>
        <v>661</v>
      </c>
      <c r="Q480" s="43">
        <f t="shared" si="29"/>
        <v>637</v>
      </c>
      <c r="R480" s="3">
        <v>37663</v>
      </c>
      <c r="S480" s="59">
        <v>37663</v>
      </c>
      <c r="T480" s="1"/>
      <c r="AA480" s="1"/>
      <c r="AB480" s="69">
        <f t="shared" si="30"/>
        <v>-0.00972208719323342</v>
      </c>
      <c r="AC480" s="69">
        <f t="shared" si="30"/>
        <v>-0.0009408643612919265</v>
      </c>
    </row>
    <row r="481" spans="1:29" ht="12.75">
      <c r="A481" s="8">
        <f t="shared" si="31"/>
        <v>474</v>
      </c>
      <c r="C481" s="59">
        <v>37663</v>
      </c>
      <c r="D481" s="44">
        <v>1301.54</v>
      </c>
      <c r="E481" s="44">
        <v>1315.04</v>
      </c>
      <c r="F481" s="44">
        <v>1285.77</v>
      </c>
      <c r="G481" s="44">
        <v>1295.46</v>
      </c>
      <c r="H481" s="45">
        <v>1296189952</v>
      </c>
      <c r="I481" s="61">
        <v>1295.46</v>
      </c>
      <c r="J481" s="3"/>
      <c r="L481" s="96">
        <v>7758.17</v>
      </c>
      <c r="M481" s="61">
        <v>1278.97</v>
      </c>
      <c r="N481" s="64">
        <f t="shared" si="28"/>
        <v>-0.1822314746495204</v>
      </c>
      <c r="O481" s="64">
        <f t="shared" si="28"/>
        <v>-0.301197117302197</v>
      </c>
      <c r="P481" s="43">
        <f t="shared" si="29"/>
        <v>668</v>
      </c>
      <c r="Q481" s="43">
        <f t="shared" si="29"/>
        <v>651</v>
      </c>
      <c r="R481" s="3">
        <v>37664</v>
      </c>
      <c r="S481" s="59">
        <v>37664</v>
      </c>
      <c r="T481" s="1"/>
      <c r="AA481" s="1"/>
      <c r="AB481" s="69">
        <f t="shared" si="30"/>
        <v>-0.010829887633859503</v>
      </c>
      <c r="AC481" s="69">
        <f t="shared" si="30"/>
        <v>-0.012729069210936639</v>
      </c>
    </row>
    <row r="482" spans="1:29" ht="12.75">
      <c r="A482" s="8">
        <f t="shared" si="31"/>
        <v>475</v>
      </c>
      <c r="C482" s="59">
        <v>37664</v>
      </c>
      <c r="D482" s="44">
        <v>1292.08</v>
      </c>
      <c r="E482" s="44">
        <v>1301.11</v>
      </c>
      <c r="F482" s="44">
        <v>1278.74</v>
      </c>
      <c r="G482" s="44">
        <v>1278.97</v>
      </c>
      <c r="H482" s="45">
        <v>1231069952</v>
      </c>
      <c r="I482" s="61">
        <v>1278.97</v>
      </c>
      <c r="J482" s="3"/>
      <c r="L482" s="96">
        <v>7749.87</v>
      </c>
      <c r="M482" s="61">
        <v>1277.44</v>
      </c>
      <c r="N482" s="64">
        <f t="shared" si="28"/>
        <v>-0.18310635606619585</v>
      </c>
      <c r="O482" s="64">
        <f t="shared" si="28"/>
        <v>-0.30203307780989275</v>
      </c>
      <c r="P482" s="43">
        <f t="shared" si="29"/>
        <v>670</v>
      </c>
      <c r="Q482" s="43">
        <f t="shared" si="29"/>
        <v>653</v>
      </c>
      <c r="R482" s="3">
        <v>37665</v>
      </c>
      <c r="S482" s="59">
        <v>37665</v>
      </c>
      <c r="T482" s="1"/>
      <c r="AA482" s="1"/>
      <c r="AB482" s="69">
        <f t="shared" si="30"/>
        <v>-0.0010698399235902212</v>
      </c>
      <c r="AC482" s="69">
        <f t="shared" si="30"/>
        <v>-0.001196275127641755</v>
      </c>
    </row>
    <row r="483" spans="1:29" ht="12.75">
      <c r="A483" s="8">
        <f t="shared" si="31"/>
        <v>476</v>
      </c>
      <c r="C483" s="59">
        <v>37665</v>
      </c>
      <c r="D483" s="44">
        <v>1280.92</v>
      </c>
      <c r="E483" s="44">
        <v>1281.32</v>
      </c>
      <c r="F483" s="44">
        <v>1261.79</v>
      </c>
      <c r="G483" s="44">
        <v>1277.44</v>
      </c>
      <c r="H483" s="45">
        <v>1310439936</v>
      </c>
      <c r="I483" s="61">
        <v>1277.44</v>
      </c>
      <c r="J483" s="3"/>
      <c r="L483" s="96">
        <v>7908.8</v>
      </c>
      <c r="M483" s="61">
        <v>1310.17</v>
      </c>
      <c r="N483" s="64">
        <f t="shared" si="28"/>
        <v>-0.1663539580478549</v>
      </c>
      <c r="O483" s="64">
        <f t="shared" si="28"/>
        <v>-0.28415007949820514</v>
      </c>
      <c r="P483" s="43">
        <f t="shared" si="29"/>
        <v>652</v>
      </c>
      <c r="Q483" s="43">
        <f t="shared" si="29"/>
        <v>622</v>
      </c>
      <c r="R483" s="3">
        <v>37666</v>
      </c>
      <c r="S483" s="59">
        <v>37666</v>
      </c>
      <c r="T483" s="1"/>
      <c r="AA483" s="1"/>
      <c r="AB483" s="69">
        <f t="shared" si="30"/>
        <v>0.02050744076997435</v>
      </c>
      <c r="AC483" s="69">
        <f t="shared" si="30"/>
        <v>0.02562155561122248</v>
      </c>
    </row>
    <row r="484" spans="1:29" ht="12.75">
      <c r="A484" s="8">
        <f t="shared" si="31"/>
        <v>477</v>
      </c>
      <c r="C484" s="59">
        <v>37666</v>
      </c>
      <c r="D484" s="44">
        <v>1283.41</v>
      </c>
      <c r="E484" s="44">
        <v>1310.37</v>
      </c>
      <c r="F484" s="44">
        <v>1279.66</v>
      </c>
      <c r="G484" s="44">
        <v>1310.17</v>
      </c>
      <c r="H484" s="45">
        <v>1315410048</v>
      </c>
      <c r="I484" s="61">
        <v>1310.17</v>
      </c>
      <c r="J484" s="3"/>
      <c r="L484" s="96">
        <v>8041.15</v>
      </c>
      <c r="M484" s="61">
        <v>1346.54</v>
      </c>
      <c r="N484" s="64">
        <f t="shared" si="28"/>
        <v>-0.1524032887108675</v>
      </c>
      <c r="O484" s="64">
        <f t="shared" si="28"/>
        <v>-0.26427826010938515</v>
      </c>
      <c r="P484" s="43">
        <f t="shared" si="29"/>
        <v>634</v>
      </c>
      <c r="Q484" s="43">
        <f t="shared" si="29"/>
        <v>583</v>
      </c>
      <c r="R484" s="3">
        <v>37670</v>
      </c>
      <c r="S484" s="59">
        <v>37670</v>
      </c>
      <c r="T484" s="1"/>
      <c r="AA484" s="1"/>
      <c r="AB484" s="69">
        <f t="shared" si="30"/>
        <v>0.01673452356868288</v>
      </c>
      <c r="AC484" s="69">
        <f t="shared" si="30"/>
        <v>0.02775975636749428</v>
      </c>
    </row>
    <row r="485" spans="1:29" ht="12.75">
      <c r="A485" s="8">
        <f t="shared" si="31"/>
        <v>478</v>
      </c>
      <c r="C485" s="59">
        <v>37670</v>
      </c>
      <c r="D485" s="44">
        <v>1319.99</v>
      </c>
      <c r="E485" s="44">
        <v>1346.92</v>
      </c>
      <c r="F485" s="44">
        <v>1319.52</v>
      </c>
      <c r="G485" s="44">
        <v>1346.54</v>
      </c>
      <c r="H485" s="45">
        <v>1303929984</v>
      </c>
      <c r="I485" s="61">
        <v>1346.54</v>
      </c>
      <c r="J485" s="3"/>
      <c r="L485" s="96">
        <v>8000.6</v>
      </c>
      <c r="M485" s="61">
        <v>1334.32</v>
      </c>
      <c r="N485" s="64">
        <f t="shared" si="28"/>
        <v>-0.1566775587646252</v>
      </c>
      <c r="O485" s="64">
        <f t="shared" si="28"/>
        <v>-0.27095501658261534</v>
      </c>
      <c r="P485" s="43">
        <f t="shared" si="29"/>
        <v>639</v>
      </c>
      <c r="Q485" s="43">
        <f t="shared" si="29"/>
        <v>597</v>
      </c>
      <c r="R485" s="3">
        <v>37671</v>
      </c>
      <c r="S485" s="59">
        <v>37671</v>
      </c>
      <c r="T485" s="1"/>
      <c r="AA485" s="1"/>
      <c r="AB485" s="69">
        <f t="shared" si="30"/>
        <v>-0.00504281104070925</v>
      </c>
      <c r="AC485" s="69">
        <f t="shared" si="30"/>
        <v>-0.009075111025294458</v>
      </c>
    </row>
    <row r="486" spans="1:29" ht="12.75">
      <c r="A486" s="8">
        <f t="shared" si="31"/>
        <v>479</v>
      </c>
      <c r="C486" s="59">
        <v>37671</v>
      </c>
      <c r="D486" s="44">
        <v>1343.37</v>
      </c>
      <c r="E486" s="44">
        <v>1344.59</v>
      </c>
      <c r="F486" s="44">
        <v>1322.12</v>
      </c>
      <c r="G486" s="44">
        <v>1334.32</v>
      </c>
      <c r="H486" s="45">
        <v>1179699968</v>
      </c>
      <c r="I486" s="61">
        <v>1334.32</v>
      </c>
      <c r="J486" s="3"/>
      <c r="L486" s="96">
        <v>7914.96</v>
      </c>
      <c r="M486" s="61">
        <v>1331.23</v>
      </c>
      <c r="N486" s="64">
        <f t="shared" si="28"/>
        <v>-0.16570464846632238</v>
      </c>
      <c r="O486" s="64">
        <f t="shared" si="28"/>
        <v>-0.2726433289805107</v>
      </c>
      <c r="P486" s="43">
        <f t="shared" si="29"/>
        <v>650</v>
      </c>
      <c r="Q486" s="43">
        <f t="shared" si="29"/>
        <v>599</v>
      </c>
      <c r="R486" s="3">
        <v>37672</v>
      </c>
      <c r="S486" s="59">
        <v>37672</v>
      </c>
      <c r="T486" s="1"/>
      <c r="AA486" s="1"/>
      <c r="AB486" s="69">
        <f t="shared" si="30"/>
        <v>-0.010704197185211095</v>
      </c>
      <c r="AC486" s="69">
        <f t="shared" si="30"/>
        <v>-0.0023157863181245686</v>
      </c>
    </row>
    <row r="487" spans="1:29" ht="12.75">
      <c r="A487" s="8">
        <f t="shared" si="31"/>
        <v>480</v>
      </c>
      <c r="C487" s="59">
        <v>37672</v>
      </c>
      <c r="D487" s="44">
        <v>1339.7</v>
      </c>
      <c r="E487" s="44">
        <v>1344.29</v>
      </c>
      <c r="F487" s="44">
        <v>1329.09</v>
      </c>
      <c r="G487" s="44">
        <v>1331.23</v>
      </c>
      <c r="H487" s="45">
        <v>1320409984</v>
      </c>
      <c r="I487" s="61">
        <v>1331.23</v>
      </c>
      <c r="J487" s="3"/>
      <c r="L487" s="96">
        <v>8018.11</v>
      </c>
      <c r="M487" s="61">
        <v>1349.02</v>
      </c>
      <c r="N487" s="64">
        <f t="shared" si="28"/>
        <v>-0.15483187519763886</v>
      </c>
      <c r="O487" s="64">
        <f t="shared" si="28"/>
        <v>-0.26292323915573457</v>
      </c>
      <c r="P487" s="43">
        <f t="shared" si="29"/>
        <v>637</v>
      </c>
      <c r="Q487" s="43">
        <f t="shared" si="29"/>
        <v>579</v>
      </c>
      <c r="R487" s="3">
        <v>37673</v>
      </c>
      <c r="S487" s="59">
        <v>37673</v>
      </c>
      <c r="T487" s="1"/>
      <c r="AA487" s="1"/>
      <c r="AB487" s="69">
        <f t="shared" si="30"/>
        <v>0.013032283170098191</v>
      </c>
      <c r="AC487" s="69">
        <f t="shared" si="30"/>
        <v>0.013363581049104845</v>
      </c>
    </row>
    <row r="488" spans="1:29" ht="12.75">
      <c r="A488" s="8">
        <f t="shared" si="31"/>
        <v>481</v>
      </c>
      <c r="C488" s="59">
        <v>37673</v>
      </c>
      <c r="D488" s="44">
        <v>1331.33</v>
      </c>
      <c r="E488" s="44">
        <v>1352.07</v>
      </c>
      <c r="F488" s="44">
        <v>1316.04</v>
      </c>
      <c r="G488" s="44">
        <v>1349.02</v>
      </c>
      <c r="H488" s="45">
        <v>1342439936</v>
      </c>
      <c r="I488" s="61">
        <v>1349.02</v>
      </c>
      <c r="J488" s="3"/>
      <c r="L488" s="96">
        <v>7858.24</v>
      </c>
      <c r="M488" s="61">
        <v>1322.38</v>
      </c>
      <c r="N488" s="64">
        <f t="shared" si="28"/>
        <v>-0.17168335617160324</v>
      </c>
      <c r="O488" s="64">
        <f t="shared" si="28"/>
        <v>-0.27747878681914284</v>
      </c>
      <c r="P488" s="43">
        <f t="shared" si="29"/>
        <v>659</v>
      </c>
      <c r="Q488" s="43">
        <f t="shared" si="29"/>
        <v>608</v>
      </c>
      <c r="R488" s="3">
        <v>37676</v>
      </c>
      <c r="S488" s="59">
        <v>37676</v>
      </c>
      <c r="T488" s="1"/>
      <c r="AA488" s="1"/>
      <c r="AB488" s="69">
        <f t="shared" si="30"/>
        <v>-0.01993861396264207</v>
      </c>
      <c r="AC488" s="69">
        <f t="shared" si="30"/>
        <v>-0.01974766867800315</v>
      </c>
    </row>
    <row r="489" spans="1:29" ht="12.75">
      <c r="A489" s="8">
        <f t="shared" si="31"/>
        <v>482</v>
      </c>
      <c r="C489" s="59">
        <v>37676</v>
      </c>
      <c r="D489" s="44">
        <v>1342.5</v>
      </c>
      <c r="E489" s="44">
        <v>1343.09</v>
      </c>
      <c r="F489" s="44">
        <v>1321.44</v>
      </c>
      <c r="G489" s="44">
        <v>1322.38</v>
      </c>
      <c r="H489" s="45">
        <v>1222480000</v>
      </c>
      <c r="I489" s="61">
        <v>1322.38</v>
      </c>
      <c r="J489" s="3"/>
      <c r="L489" s="96">
        <v>7909.5</v>
      </c>
      <c r="M489" s="61">
        <v>1328.98</v>
      </c>
      <c r="N489" s="64">
        <f t="shared" si="28"/>
        <v>-0.16628017286813535</v>
      </c>
      <c r="O489" s="64">
        <f t="shared" si="28"/>
        <v>-0.27387268266829856</v>
      </c>
      <c r="P489" s="43">
        <f t="shared" si="29"/>
        <v>651</v>
      </c>
      <c r="Q489" s="43">
        <f t="shared" si="29"/>
        <v>602</v>
      </c>
      <c r="R489" s="3">
        <v>37677</v>
      </c>
      <c r="S489" s="59">
        <v>37677</v>
      </c>
      <c r="T489" s="1"/>
      <c r="AA489" s="1"/>
      <c r="AB489" s="69">
        <f t="shared" si="30"/>
        <v>0.006523089139552907</v>
      </c>
      <c r="AC489" s="69">
        <f t="shared" si="30"/>
        <v>0.004991001073821444</v>
      </c>
    </row>
    <row r="490" spans="1:29" ht="12.75">
      <c r="A490" s="8">
        <f t="shared" si="31"/>
        <v>483</v>
      </c>
      <c r="C490" s="59">
        <v>37677</v>
      </c>
      <c r="D490" s="44">
        <v>1307.39</v>
      </c>
      <c r="E490" s="44">
        <v>1331.35</v>
      </c>
      <c r="F490" s="44">
        <v>1291.96</v>
      </c>
      <c r="G490" s="44">
        <v>1328.98</v>
      </c>
      <c r="H490" s="45">
        <v>1395960064</v>
      </c>
      <c r="I490" s="61">
        <v>1328.98</v>
      </c>
      <c r="J490" s="3"/>
      <c r="L490" s="96">
        <v>7806.98</v>
      </c>
      <c r="M490" s="61">
        <v>1303.68</v>
      </c>
      <c r="N490" s="64">
        <f t="shared" si="28"/>
        <v>-0.17708653947507125</v>
      </c>
      <c r="O490" s="64">
        <f t="shared" si="28"/>
        <v>-0.2876960819132022</v>
      </c>
      <c r="P490" s="43">
        <f t="shared" si="29"/>
        <v>665</v>
      </c>
      <c r="Q490" s="43">
        <f t="shared" si="29"/>
        <v>630</v>
      </c>
      <c r="R490" s="3">
        <v>37678</v>
      </c>
      <c r="S490" s="59">
        <v>37678</v>
      </c>
      <c r="T490" s="1"/>
      <c r="AA490" s="1"/>
      <c r="AB490" s="69">
        <f t="shared" si="30"/>
        <v>-0.01296162842151849</v>
      </c>
      <c r="AC490" s="69">
        <f t="shared" si="30"/>
        <v>-0.01903715631536962</v>
      </c>
    </row>
    <row r="491" spans="1:29" ht="12.75">
      <c r="A491" s="8">
        <f t="shared" si="31"/>
        <v>484</v>
      </c>
      <c r="C491" s="59">
        <v>37678</v>
      </c>
      <c r="D491" s="44">
        <v>1323.01</v>
      </c>
      <c r="E491" s="44">
        <v>1331.47</v>
      </c>
      <c r="F491" s="44">
        <v>1302.83</v>
      </c>
      <c r="G491" s="44">
        <v>1303.68</v>
      </c>
      <c r="H491" s="45">
        <v>1207090048</v>
      </c>
      <c r="I491" s="61">
        <v>1303.68</v>
      </c>
      <c r="J491" s="3"/>
      <c r="L491" s="96">
        <v>7884.99</v>
      </c>
      <c r="M491" s="61">
        <v>1323.94</v>
      </c>
      <c r="N491" s="64">
        <f t="shared" si="28"/>
        <v>-0.1688637082323179</v>
      </c>
      <c r="O491" s="64">
        <f t="shared" si="28"/>
        <v>-0.27662643492894334</v>
      </c>
      <c r="P491" s="43">
        <f t="shared" si="29"/>
        <v>654</v>
      </c>
      <c r="Q491" s="43">
        <f t="shared" si="29"/>
        <v>606</v>
      </c>
      <c r="R491" s="3">
        <v>37679</v>
      </c>
      <c r="S491" s="59">
        <v>37679</v>
      </c>
      <c r="T491" s="1"/>
      <c r="AA491" s="1"/>
      <c r="AB491" s="69">
        <f t="shared" si="30"/>
        <v>0.009992340187883197</v>
      </c>
      <c r="AC491" s="69">
        <f t="shared" si="30"/>
        <v>0.015540623465881254</v>
      </c>
    </row>
    <row r="492" spans="1:29" ht="12.75">
      <c r="A492" s="8">
        <f t="shared" si="31"/>
        <v>485</v>
      </c>
      <c r="C492" s="59">
        <v>37679</v>
      </c>
      <c r="D492" s="44">
        <v>1312.13</v>
      </c>
      <c r="E492" s="44">
        <v>1331.79</v>
      </c>
      <c r="F492" s="44">
        <v>1305.56</v>
      </c>
      <c r="G492" s="44">
        <v>1323.94</v>
      </c>
      <c r="H492" s="45">
        <v>1238109952</v>
      </c>
      <c r="I492" s="61">
        <v>1323.94</v>
      </c>
      <c r="J492" s="3"/>
      <c r="L492" s="96">
        <v>7891.08</v>
      </c>
      <c r="M492" s="61">
        <v>1337.52</v>
      </c>
      <c r="N492" s="64">
        <f t="shared" si="28"/>
        <v>-0.1682217771687573</v>
      </c>
      <c r="O492" s="64">
        <f t="shared" si="28"/>
        <v>-0.2692066024488725</v>
      </c>
      <c r="P492" s="43">
        <f t="shared" si="29"/>
        <v>653</v>
      </c>
      <c r="Q492" s="43">
        <f t="shared" si="29"/>
        <v>593</v>
      </c>
      <c r="R492" s="3">
        <v>37680</v>
      </c>
      <c r="S492" s="59">
        <v>37680</v>
      </c>
      <c r="T492" s="1"/>
      <c r="AA492" s="1"/>
      <c r="AB492" s="69">
        <f t="shared" si="30"/>
        <v>0.0007723535476900079</v>
      </c>
      <c r="AC492" s="69">
        <f t="shared" si="30"/>
        <v>0.010257262413704504</v>
      </c>
    </row>
    <row r="493" spans="1:29" ht="12.75">
      <c r="A493" s="8">
        <f t="shared" si="31"/>
        <v>486</v>
      </c>
      <c r="C493" s="59">
        <v>37680</v>
      </c>
      <c r="D493" s="44">
        <v>1327.87</v>
      </c>
      <c r="E493" s="44">
        <v>1342.73</v>
      </c>
      <c r="F493" s="44">
        <v>1325.15</v>
      </c>
      <c r="G493" s="44">
        <v>1337.52</v>
      </c>
      <c r="H493" s="45">
        <v>1354370048</v>
      </c>
      <c r="I493" s="61">
        <v>1337.52</v>
      </c>
      <c r="J493" s="3"/>
      <c r="L493" s="96">
        <v>7837.86</v>
      </c>
      <c r="M493" s="61">
        <v>1320.29</v>
      </c>
      <c r="N493" s="64">
        <f t="shared" si="28"/>
        <v>-0.17383155897544011</v>
      </c>
      <c r="O493" s="64">
        <f t="shared" si="28"/>
        <v>-0.2786207198002437</v>
      </c>
      <c r="P493" s="43">
        <f t="shared" si="29"/>
        <v>663</v>
      </c>
      <c r="Q493" s="43">
        <f t="shared" si="29"/>
        <v>611</v>
      </c>
      <c r="R493" s="3">
        <v>37683</v>
      </c>
      <c r="S493" s="59">
        <v>37683</v>
      </c>
      <c r="T493" s="1"/>
      <c r="AA493" s="1"/>
      <c r="AB493" s="69">
        <f t="shared" si="30"/>
        <v>-0.006744323970863331</v>
      </c>
      <c r="AC493" s="69">
        <f t="shared" si="30"/>
        <v>-0.01288205036186374</v>
      </c>
    </row>
    <row r="494" spans="1:29" ht="12.75">
      <c r="A494" s="8">
        <f t="shared" si="31"/>
        <v>487</v>
      </c>
      <c r="C494" s="59">
        <v>37683</v>
      </c>
      <c r="D494" s="44">
        <v>1344.21</v>
      </c>
      <c r="E494" s="44">
        <v>1353.31</v>
      </c>
      <c r="F494" s="44">
        <v>1316.85</v>
      </c>
      <c r="G494" s="44">
        <v>1320.29</v>
      </c>
      <c r="H494" s="45">
        <v>1253490048</v>
      </c>
      <c r="I494" s="61">
        <v>1320.29</v>
      </c>
      <c r="J494" s="3"/>
      <c r="L494" s="96">
        <v>7704.87</v>
      </c>
      <c r="M494" s="61">
        <v>1307.77</v>
      </c>
      <c r="N494" s="64">
        <f t="shared" si="28"/>
        <v>-0.18784968904817123</v>
      </c>
      <c r="O494" s="64">
        <f t="shared" si="28"/>
        <v>-0.28546139009851224</v>
      </c>
      <c r="P494" s="43">
        <f t="shared" si="29"/>
        <v>673</v>
      </c>
      <c r="Q494" s="43">
        <f t="shared" si="29"/>
        <v>624</v>
      </c>
      <c r="R494" s="3">
        <v>37684</v>
      </c>
      <c r="S494" s="59">
        <v>37684</v>
      </c>
      <c r="T494" s="1"/>
      <c r="AA494" s="1"/>
      <c r="AB494" s="69">
        <f t="shared" si="30"/>
        <v>-0.016967641677702816</v>
      </c>
      <c r="AC494" s="69">
        <f t="shared" si="30"/>
        <v>-0.009482765150080619</v>
      </c>
    </row>
    <row r="495" spans="1:29" ht="12.75">
      <c r="A495" s="8">
        <f t="shared" si="31"/>
        <v>488</v>
      </c>
      <c r="C495" s="59">
        <v>37684</v>
      </c>
      <c r="D495" s="44">
        <v>1320.28</v>
      </c>
      <c r="E495" s="44">
        <v>1321.89</v>
      </c>
      <c r="F495" s="44">
        <v>1307.27</v>
      </c>
      <c r="G495" s="44">
        <v>1307.77</v>
      </c>
      <c r="H495" s="45">
        <v>1221830016</v>
      </c>
      <c r="I495" s="61">
        <v>1307.77</v>
      </c>
      <c r="J495" s="3"/>
      <c r="L495" s="96">
        <v>7775.6</v>
      </c>
      <c r="M495" s="61">
        <v>1314.4</v>
      </c>
      <c r="N495" s="64">
        <f t="shared" si="28"/>
        <v>-0.18039422367450186</v>
      </c>
      <c r="O495" s="64">
        <f t="shared" si="28"/>
        <v>-0.28183889456516387</v>
      </c>
      <c r="P495" s="43">
        <f t="shared" si="29"/>
        <v>667</v>
      </c>
      <c r="Q495" s="43">
        <f t="shared" si="29"/>
        <v>620</v>
      </c>
      <c r="R495" s="3">
        <v>37685</v>
      </c>
      <c r="S495" s="59">
        <v>37685</v>
      </c>
      <c r="T495" s="1"/>
      <c r="AA495" s="1"/>
      <c r="AB495" s="69">
        <f t="shared" si="30"/>
        <v>0.009179908291768735</v>
      </c>
      <c r="AC495" s="69">
        <f t="shared" si="30"/>
        <v>0.005069698800247879</v>
      </c>
    </row>
    <row r="496" spans="1:29" ht="12.75">
      <c r="A496" s="8">
        <f t="shared" si="31"/>
        <v>489</v>
      </c>
      <c r="C496" s="59">
        <v>37685</v>
      </c>
      <c r="D496" s="44">
        <v>1305.28</v>
      </c>
      <c r="E496" s="44">
        <v>1317.69</v>
      </c>
      <c r="F496" s="44">
        <v>1302.05</v>
      </c>
      <c r="G496" s="44">
        <v>1314.4</v>
      </c>
      <c r="H496" s="45">
        <v>1360589952</v>
      </c>
      <c r="I496" s="61">
        <v>1314.4</v>
      </c>
      <c r="J496" s="3"/>
      <c r="L496" s="96">
        <v>7673.99</v>
      </c>
      <c r="M496" s="61">
        <v>1302.89</v>
      </c>
      <c r="N496" s="64">
        <f t="shared" si="28"/>
        <v>-0.19110466954780225</v>
      </c>
      <c r="O496" s="64">
        <f t="shared" si="28"/>
        <v>-0.2881277216524699</v>
      </c>
      <c r="P496" s="43">
        <f t="shared" si="29"/>
        <v>677</v>
      </c>
      <c r="Q496" s="43">
        <f t="shared" si="29"/>
        <v>631</v>
      </c>
      <c r="R496" s="3">
        <v>37686</v>
      </c>
      <c r="S496" s="59">
        <v>37686</v>
      </c>
      <c r="T496" s="1"/>
      <c r="AA496" s="1"/>
      <c r="AB496" s="69">
        <f t="shared" si="30"/>
        <v>-0.013067801841658566</v>
      </c>
      <c r="AC496" s="69">
        <f t="shared" si="30"/>
        <v>-0.008756847230675602</v>
      </c>
    </row>
    <row r="497" spans="1:29" ht="12.75">
      <c r="A497" s="8">
        <f t="shared" si="31"/>
        <v>490</v>
      </c>
      <c r="C497" s="59">
        <v>37686</v>
      </c>
      <c r="D497" s="44">
        <v>1306.07</v>
      </c>
      <c r="E497" s="44">
        <v>1312.61</v>
      </c>
      <c r="F497" s="44">
        <v>1299.81</v>
      </c>
      <c r="G497" s="44">
        <v>1302.89</v>
      </c>
      <c r="H497" s="45">
        <v>1262310016</v>
      </c>
      <c r="I497" s="61">
        <v>1302.89</v>
      </c>
      <c r="J497" s="3"/>
      <c r="L497" s="96">
        <v>7740.03</v>
      </c>
      <c r="M497" s="61">
        <v>1305.29</v>
      </c>
      <c r="N497" s="64">
        <f t="shared" si="28"/>
        <v>-0.18414356487825445</v>
      </c>
      <c r="O497" s="64">
        <f t="shared" si="28"/>
        <v>-0.2868164110521628</v>
      </c>
      <c r="P497" s="43">
        <f t="shared" si="29"/>
        <v>671</v>
      </c>
      <c r="Q497" s="43">
        <f t="shared" si="29"/>
        <v>628</v>
      </c>
      <c r="R497" s="3">
        <v>37687</v>
      </c>
      <c r="S497" s="59">
        <v>37687</v>
      </c>
      <c r="T497" s="1"/>
      <c r="AA497" s="1"/>
      <c r="AB497" s="69">
        <f t="shared" si="30"/>
        <v>0.008605692736112447</v>
      </c>
      <c r="AC497" s="69">
        <f t="shared" si="30"/>
        <v>0.0018420588077272537</v>
      </c>
    </row>
    <row r="498" spans="1:29" ht="12.75">
      <c r="A498" s="8">
        <f t="shared" si="31"/>
        <v>491</v>
      </c>
      <c r="C498" s="59">
        <v>37687</v>
      </c>
      <c r="D498" s="44">
        <v>1285.3</v>
      </c>
      <c r="E498" s="44">
        <v>1310.53</v>
      </c>
      <c r="F498" s="44">
        <v>1280.72</v>
      </c>
      <c r="G498" s="44">
        <v>1305.29</v>
      </c>
      <c r="H498" s="45">
        <v>1436039936</v>
      </c>
      <c r="I498" s="61">
        <v>1305.29</v>
      </c>
      <c r="J498" s="3"/>
      <c r="L498" s="96">
        <v>7568.18</v>
      </c>
      <c r="M498" s="61">
        <v>1278.37</v>
      </c>
      <c r="N498" s="64">
        <f t="shared" si="28"/>
        <v>-0.20225782649942026</v>
      </c>
      <c r="O498" s="64">
        <f t="shared" si="28"/>
        <v>-0.3015249449522738</v>
      </c>
      <c r="P498" s="43">
        <f t="shared" si="29"/>
        <v>679</v>
      </c>
      <c r="Q498" s="43">
        <f t="shared" si="29"/>
        <v>652</v>
      </c>
      <c r="R498" s="3">
        <v>37690</v>
      </c>
      <c r="S498" s="59">
        <v>37690</v>
      </c>
      <c r="T498" s="1"/>
      <c r="AA498" s="1"/>
      <c r="AB498" s="69">
        <f t="shared" si="30"/>
        <v>-0.022202756320065853</v>
      </c>
      <c r="AC498" s="69">
        <f t="shared" si="30"/>
        <v>-0.02062376943054811</v>
      </c>
    </row>
    <row r="499" spans="1:29" ht="12.75">
      <c r="A499" s="8">
        <f t="shared" si="31"/>
        <v>492</v>
      </c>
      <c r="C499" s="59">
        <v>37690</v>
      </c>
      <c r="D499" s="44">
        <v>1295.46</v>
      </c>
      <c r="E499" s="44">
        <v>1299.55</v>
      </c>
      <c r="F499" s="44">
        <v>1277.18</v>
      </c>
      <c r="G499" s="44">
        <v>1278.37</v>
      </c>
      <c r="H499" s="45">
        <v>1119970048</v>
      </c>
      <c r="I499" s="61">
        <v>1278.37</v>
      </c>
      <c r="J499" s="3"/>
      <c r="L499" s="96">
        <v>7524.06</v>
      </c>
      <c r="M499" s="61">
        <v>1271.47</v>
      </c>
      <c r="N499" s="64">
        <f t="shared" si="28"/>
        <v>-0.20690840096974805</v>
      </c>
      <c r="O499" s="64">
        <f t="shared" si="28"/>
        <v>-0.3052949629281566</v>
      </c>
      <c r="P499" s="43">
        <f t="shared" si="29"/>
        <v>683</v>
      </c>
      <c r="Q499" s="43">
        <f t="shared" si="29"/>
        <v>656</v>
      </c>
      <c r="R499" s="3">
        <v>37691</v>
      </c>
      <c r="S499" s="59">
        <v>37691</v>
      </c>
      <c r="T499" s="1"/>
      <c r="AA499" s="1"/>
      <c r="AB499" s="69">
        <f t="shared" si="30"/>
        <v>-0.005829671070191278</v>
      </c>
      <c r="AC499" s="69">
        <f t="shared" si="30"/>
        <v>-0.005397498376839116</v>
      </c>
    </row>
    <row r="500" spans="1:29" ht="12.75">
      <c r="A500" s="8">
        <f t="shared" si="31"/>
        <v>493</v>
      </c>
      <c r="C500" s="59">
        <v>37691</v>
      </c>
      <c r="D500" s="44">
        <v>1280.73</v>
      </c>
      <c r="E500" s="44">
        <v>1288.99</v>
      </c>
      <c r="F500" s="44">
        <v>1269.48</v>
      </c>
      <c r="G500" s="44">
        <v>1271.47</v>
      </c>
      <c r="H500" s="45">
        <v>1251740032</v>
      </c>
      <c r="I500" s="61">
        <v>1271.47</v>
      </c>
      <c r="J500" s="3"/>
      <c r="L500" s="96">
        <v>7552.07</v>
      </c>
      <c r="M500" s="61">
        <v>1279.24</v>
      </c>
      <c r="N500" s="64">
        <f t="shared" si="28"/>
        <v>-0.20395593970696746</v>
      </c>
      <c r="O500" s="64">
        <f t="shared" si="28"/>
        <v>-0.30104959485966243</v>
      </c>
      <c r="P500" s="43">
        <f t="shared" si="29"/>
        <v>680</v>
      </c>
      <c r="Q500" s="43">
        <f t="shared" si="29"/>
        <v>650</v>
      </c>
      <c r="R500" s="3">
        <v>37692</v>
      </c>
      <c r="S500" s="59">
        <v>37692</v>
      </c>
      <c r="T500" s="1"/>
      <c r="AA500" s="1"/>
      <c r="AB500" s="69">
        <f t="shared" si="30"/>
        <v>0.0037227241675370504</v>
      </c>
      <c r="AC500" s="69">
        <f t="shared" si="30"/>
        <v>0.006111036831384142</v>
      </c>
    </row>
    <row r="501" spans="1:29" ht="12.75">
      <c r="A501" s="8">
        <f t="shared" si="31"/>
        <v>494</v>
      </c>
      <c r="C501" s="59">
        <v>37692</v>
      </c>
      <c r="D501" s="44">
        <v>1266.99</v>
      </c>
      <c r="E501" s="44">
        <v>1279.59</v>
      </c>
      <c r="F501" s="44">
        <v>1253.22</v>
      </c>
      <c r="G501" s="44">
        <v>1279.24</v>
      </c>
      <c r="H501" s="45">
        <v>1533600000</v>
      </c>
      <c r="I501" s="61">
        <v>1279.24</v>
      </c>
      <c r="J501" s="3"/>
      <c r="L501" s="96">
        <v>7821.75</v>
      </c>
      <c r="M501" s="61">
        <v>1340.77</v>
      </c>
      <c r="N501" s="64">
        <f t="shared" si="28"/>
        <v>-0.1755296721829872</v>
      </c>
      <c r="O501" s="64">
        <f t="shared" si="28"/>
        <v>-0.26743086934429006</v>
      </c>
      <c r="P501" s="43">
        <f t="shared" si="29"/>
        <v>664</v>
      </c>
      <c r="Q501" s="43">
        <f t="shared" si="29"/>
        <v>590</v>
      </c>
      <c r="R501" s="3">
        <v>37693</v>
      </c>
      <c r="S501" s="59">
        <v>37693</v>
      </c>
      <c r="T501" s="1"/>
      <c r="AA501" s="1"/>
      <c r="AB501" s="69">
        <f t="shared" si="30"/>
        <v>0.035709414769725445</v>
      </c>
      <c r="AC501" s="69">
        <f t="shared" si="30"/>
        <v>0.04809887120477785</v>
      </c>
    </row>
    <row r="502" spans="1:29" ht="12.75">
      <c r="A502" s="8">
        <f t="shared" si="31"/>
        <v>495</v>
      </c>
      <c r="C502" s="59">
        <v>37693</v>
      </c>
      <c r="D502" s="44">
        <v>1297.74</v>
      </c>
      <c r="E502" s="44">
        <v>1340.78</v>
      </c>
      <c r="F502" s="44">
        <v>1290.59</v>
      </c>
      <c r="G502" s="44">
        <v>1340.77</v>
      </c>
      <c r="H502" s="45">
        <v>1789080064</v>
      </c>
      <c r="I502" s="61">
        <v>1340.77</v>
      </c>
      <c r="J502" s="3"/>
      <c r="L502" s="96">
        <v>7859.71</v>
      </c>
      <c r="M502" s="61">
        <v>1340.33</v>
      </c>
      <c r="N502" s="64">
        <f t="shared" si="28"/>
        <v>-0.17152840729419205</v>
      </c>
      <c r="O502" s="64">
        <f t="shared" si="28"/>
        <v>-0.2676712762876797</v>
      </c>
      <c r="P502" s="43">
        <f t="shared" si="29"/>
        <v>658</v>
      </c>
      <c r="Q502" s="43">
        <f t="shared" si="29"/>
        <v>591</v>
      </c>
      <c r="R502" s="3">
        <v>37694</v>
      </c>
      <c r="S502" s="59">
        <v>37694</v>
      </c>
      <c r="T502" s="1"/>
      <c r="AA502" s="1"/>
      <c r="AB502" s="69">
        <f t="shared" si="30"/>
        <v>0.004853133889474837</v>
      </c>
      <c r="AC502" s="69">
        <f t="shared" si="30"/>
        <v>-0.00032816963386717024</v>
      </c>
    </row>
    <row r="503" spans="1:29" ht="12.75">
      <c r="A503" s="8">
        <f t="shared" si="31"/>
        <v>496</v>
      </c>
      <c r="C503" s="59">
        <v>37694</v>
      </c>
      <c r="D503" s="44">
        <v>1344.26</v>
      </c>
      <c r="E503" s="44">
        <v>1352.84</v>
      </c>
      <c r="F503" s="44">
        <v>1329.97</v>
      </c>
      <c r="G503" s="44">
        <v>1340.33</v>
      </c>
      <c r="H503" s="45">
        <v>1611049984</v>
      </c>
      <c r="I503" s="61">
        <v>1340.33</v>
      </c>
      <c r="J503" s="3"/>
      <c r="L503" s="96">
        <v>8141.92</v>
      </c>
      <c r="M503" s="61">
        <v>1392.27</v>
      </c>
      <c r="N503" s="64">
        <f t="shared" si="28"/>
        <v>-0.14178138505323068</v>
      </c>
      <c r="O503" s="64">
        <f t="shared" si="28"/>
        <v>-0.23929232937936762</v>
      </c>
      <c r="P503" s="43">
        <f t="shared" si="29"/>
        <v>626</v>
      </c>
      <c r="Q503" s="43">
        <f t="shared" si="29"/>
        <v>530</v>
      </c>
      <c r="R503" s="3">
        <v>37697</v>
      </c>
      <c r="S503" s="59">
        <v>37697</v>
      </c>
      <c r="T503" s="1"/>
      <c r="AA503" s="1"/>
      <c r="AB503" s="69">
        <f t="shared" si="30"/>
        <v>0.03590590492524526</v>
      </c>
      <c r="AC503" s="69">
        <f t="shared" si="30"/>
        <v>0.03875165071288422</v>
      </c>
    </row>
    <row r="504" spans="1:29" ht="12.75">
      <c r="A504" s="8">
        <f t="shared" si="31"/>
        <v>497</v>
      </c>
      <c r="C504" s="59">
        <v>37697</v>
      </c>
      <c r="D504" s="44">
        <v>1329.95</v>
      </c>
      <c r="E504" s="44">
        <v>1392.41</v>
      </c>
      <c r="F504" s="44">
        <v>1326.28</v>
      </c>
      <c r="G504" s="44">
        <v>1392.27</v>
      </c>
      <c r="H504" s="45">
        <v>1886509952</v>
      </c>
      <c r="I504" s="61">
        <v>1392.27</v>
      </c>
      <c r="J504" s="3"/>
      <c r="L504" s="96">
        <v>8194.23</v>
      </c>
      <c r="M504" s="61">
        <v>1400.55</v>
      </c>
      <c r="N504" s="64">
        <f t="shared" si="28"/>
        <v>-0.1362675239801835</v>
      </c>
      <c r="O504" s="64">
        <f t="shared" si="28"/>
        <v>-0.23476830780830826</v>
      </c>
      <c r="P504" s="43">
        <f t="shared" si="29"/>
        <v>621</v>
      </c>
      <c r="Q504" s="43">
        <f t="shared" si="29"/>
        <v>518</v>
      </c>
      <c r="R504" s="3">
        <v>37698</v>
      </c>
      <c r="S504" s="59">
        <v>37698</v>
      </c>
      <c r="T504" s="1"/>
      <c r="AA504" s="1"/>
      <c r="AB504" s="69">
        <f t="shared" si="30"/>
        <v>0.006424774500363384</v>
      </c>
      <c r="AC504" s="69">
        <f t="shared" si="30"/>
        <v>0.005947122325411058</v>
      </c>
    </row>
    <row r="505" spans="1:29" ht="12.75">
      <c r="A505" s="8">
        <f t="shared" si="31"/>
        <v>498</v>
      </c>
      <c r="C505" s="59">
        <v>37698</v>
      </c>
      <c r="D505" s="44">
        <v>1392</v>
      </c>
      <c r="E505" s="44">
        <v>1400.55</v>
      </c>
      <c r="F505" s="44">
        <v>1378.83</v>
      </c>
      <c r="G505" s="44">
        <v>1400.55</v>
      </c>
      <c r="H505" s="45">
        <v>1632220032</v>
      </c>
      <c r="I505" s="61">
        <v>1400.55</v>
      </c>
      <c r="J505" s="3"/>
      <c r="L505" s="96">
        <v>8265.45</v>
      </c>
      <c r="M505" s="61">
        <v>1397.07</v>
      </c>
      <c r="N505" s="64">
        <f t="shared" si="28"/>
        <v>-0.1287604089807104</v>
      </c>
      <c r="O505" s="64">
        <f t="shared" si="28"/>
        <v>-0.23666970817875355</v>
      </c>
      <c r="P505" s="43">
        <f t="shared" si="29"/>
        <v>608</v>
      </c>
      <c r="Q505" s="43">
        <f t="shared" si="29"/>
        <v>522</v>
      </c>
      <c r="R505" s="3">
        <v>37699</v>
      </c>
      <c r="S505" s="59">
        <v>37699</v>
      </c>
      <c r="T505" s="1"/>
      <c r="AA505" s="1"/>
      <c r="AB505" s="69">
        <f t="shared" si="30"/>
        <v>0.008691481688944735</v>
      </c>
      <c r="AC505" s="69">
        <f t="shared" si="30"/>
        <v>-0.002484738138588405</v>
      </c>
    </row>
    <row r="506" spans="1:29" ht="12.75">
      <c r="A506" s="8">
        <f t="shared" si="31"/>
        <v>499</v>
      </c>
      <c r="C506" s="59">
        <v>37699</v>
      </c>
      <c r="D506" s="44">
        <v>1396.27</v>
      </c>
      <c r="E506" s="44">
        <v>1401.24</v>
      </c>
      <c r="F506" s="44">
        <v>1378.57</v>
      </c>
      <c r="G506" s="44">
        <v>1397.07</v>
      </c>
      <c r="H506" s="45">
        <v>1694669952</v>
      </c>
      <c r="I506" s="61">
        <v>1397.07</v>
      </c>
      <c r="J506" s="3"/>
      <c r="L506" s="96">
        <v>8286.6</v>
      </c>
      <c r="M506" s="61">
        <v>1402.77</v>
      </c>
      <c r="N506" s="64">
        <f t="shared" si="28"/>
        <v>-0.126531042479182</v>
      </c>
      <c r="O506" s="64">
        <f t="shared" si="28"/>
        <v>-0.23355534550302426</v>
      </c>
      <c r="P506" s="43">
        <f t="shared" si="29"/>
        <v>601</v>
      </c>
      <c r="Q506" s="43">
        <f t="shared" si="29"/>
        <v>515</v>
      </c>
      <c r="R506" s="3">
        <v>37700</v>
      </c>
      <c r="S506" s="59">
        <v>37700</v>
      </c>
      <c r="T506" s="1"/>
      <c r="AA506" s="1"/>
      <c r="AB506" s="69">
        <f t="shared" si="30"/>
        <v>0.002558844346042921</v>
      </c>
      <c r="AC506" s="69">
        <f t="shared" si="30"/>
        <v>0.004079967360261172</v>
      </c>
    </row>
    <row r="507" spans="1:29" ht="12.75">
      <c r="A507" s="8">
        <f t="shared" si="31"/>
        <v>500</v>
      </c>
      <c r="C507" s="59">
        <v>37700</v>
      </c>
      <c r="D507" s="44">
        <v>1385.66</v>
      </c>
      <c r="E507" s="44">
        <v>1411.41</v>
      </c>
      <c r="F507" s="44">
        <v>1371.9</v>
      </c>
      <c r="G507" s="44">
        <v>1402.77</v>
      </c>
      <c r="H507" s="45">
        <v>1596739968</v>
      </c>
      <c r="I507" s="61">
        <v>1402.77</v>
      </c>
      <c r="J507" s="3"/>
      <c r="L507" s="96">
        <v>8521.97</v>
      </c>
      <c r="M507" s="61">
        <v>1421.84</v>
      </c>
      <c r="N507" s="64">
        <f t="shared" si="28"/>
        <v>-0.1017213028354591</v>
      </c>
      <c r="O507" s="64">
        <f t="shared" si="28"/>
        <v>-0.2231358900247511</v>
      </c>
      <c r="P507" s="43">
        <f t="shared" si="29"/>
        <v>539</v>
      </c>
      <c r="Q507" s="43">
        <f t="shared" si="29"/>
        <v>505</v>
      </c>
      <c r="R507" s="3">
        <v>37701</v>
      </c>
      <c r="S507" s="59">
        <v>37701</v>
      </c>
      <c r="T507" s="1"/>
      <c r="AA507" s="1"/>
      <c r="AB507" s="69">
        <f t="shared" si="30"/>
        <v>0.02840368788164005</v>
      </c>
      <c r="AC507" s="69">
        <f t="shared" si="30"/>
        <v>0.01359453082116091</v>
      </c>
    </row>
    <row r="508" spans="1:29" ht="12.75">
      <c r="A508" s="8">
        <f t="shared" si="31"/>
        <v>501</v>
      </c>
      <c r="C508" s="59">
        <v>37701</v>
      </c>
      <c r="D508" s="44">
        <v>1422.06</v>
      </c>
      <c r="E508" s="44">
        <v>1425.73</v>
      </c>
      <c r="F508" s="44">
        <v>1403.15</v>
      </c>
      <c r="G508" s="44">
        <v>1421.84</v>
      </c>
      <c r="H508" s="45">
        <v>1911549952</v>
      </c>
      <c r="I508" s="61">
        <v>1421.84</v>
      </c>
      <c r="J508" s="3"/>
      <c r="L508" s="96">
        <v>8214.68</v>
      </c>
      <c r="M508" s="61">
        <v>1369.78</v>
      </c>
      <c r="N508" s="64">
        <f t="shared" si="28"/>
        <v>-0.13411194265837456</v>
      </c>
      <c r="O508" s="64">
        <f t="shared" si="28"/>
        <v>-0.25158040246307845</v>
      </c>
      <c r="P508" s="43">
        <f t="shared" si="29"/>
        <v>616</v>
      </c>
      <c r="Q508" s="43">
        <f t="shared" si="29"/>
        <v>558</v>
      </c>
      <c r="R508" s="3">
        <v>37704</v>
      </c>
      <c r="S508" s="59">
        <v>37704</v>
      </c>
      <c r="T508" s="1"/>
      <c r="AA508" s="1"/>
      <c r="AB508" s="69">
        <f t="shared" si="30"/>
        <v>-0.03605856392359974</v>
      </c>
      <c r="AC508" s="69">
        <f t="shared" si="30"/>
        <v>-0.03661452765430706</v>
      </c>
    </row>
    <row r="509" spans="1:29" ht="12.75">
      <c r="A509" s="8">
        <f t="shared" si="31"/>
        <v>502</v>
      </c>
      <c r="C509" s="59">
        <v>37704</v>
      </c>
      <c r="D509" s="44">
        <v>1390.04</v>
      </c>
      <c r="E509" s="44">
        <v>1392.4</v>
      </c>
      <c r="F509" s="44">
        <v>1368.37</v>
      </c>
      <c r="G509" s="44">
        <v>1369.78</v>
      </c>
      <c r="H509" s="45">
        <v>1317379968</v>
      </c>
      <c r="I509" s="61">
        <v>1369.78</v>
      </c>
      <c r="J509" s="3"/>
      <c r="L509" s="96">
        <v>8280.23</v>
      </c>
      <c r="M509" s="61">
        <v>1391.01</v>
      </c>
      <c r="N509" s="64">
        <f t="shared" si="28"/>
        <v>-0.1272024876146306</v>
      </c>
      <c r="O509" s="64">
        <f t="shared" si="28"/>
        <v>-0.2399807674445289</v>
      </c>
      <c r="P509" s="43">
        <f t="shared" si="29"/>
        <v>604</v>
      </c>
      <c r="Q509" s="43">
        <f t="shared" si="29"/>
        <v>533</v>
      </c>
      <c r="R509" s="3">
        <v>37705</v>
      </c>
      <c r="S509" s="59">
        <v>37705</v>
      </c>
      <c r="T509" s="1"/>
      <c r="AA509" s="1"/>
      <c r="AB509" s="69">
        <f t="shared" si="30"/>
        <v>0.007979616978385007</v>
      </c>
      <c r="AC509" s="69">
        <f t="shared" si="30"/>
        <v>0.015498839229657335</v>
      </c>
    </row>
    <row r="510" spans="1:29" ht="12.75">
      <c r="A510" s="8">
        <f t="shared" si="31"/>
        <v>503</v>
      </c>
      <c r="C510" s="59">
        <v>37705</v>
      </c>
      <c r="D510" s="44">
        <v>1374.21</v>
      </c>
      <c r="E510" s="44">
        <v>1400.14</v>
      </c>
      <c r="F510" s="44">
        <v>1369.32</v>
      </c>
      <c r="G510" s="44">
        <v>1391.01</v>
      </c>
      <c r="H510" s="45">
        <v>1437240064</v>
      </c>
      <c r="I510" s="61">
        <v>1391.01</v>
      </c>
      <c r="J510" s="3"/>
      <c r="L510" s="96">
        <v>8229.88</v>
      </c>
      <c r="M510" s="61">
        <v>1387.45</v>
      </c>
      <c r="N510" s="64">
        <f t="shared" si="28"/>
        <v>-0.13250975018446298</v>
      </c>
      <c r="O510" s="64">
        <f t="shared" si="28"/>
        <v>-0.24192587816831768</v>
      </c>
      <c r="P510" s="43">
        <f t="shared" si="29"/>
        <v>614</v>
      </c>
      <c r="Q510" s="43">
        <f t="shared" si="29"/>
        <v>538</v>
      </c>
      <c r="R510" s="3">
        <v>37706</v>
      </c>
      <c r="S510" s="59">
        <v>37706</v>
      </c>
      <c r="T510" s="1"/>
      <c r="AA510" s="1"/>
      <c r="AB510" s="69">
        <f t="shared" si="30"/>
        <v>-0.006080748964702676</v>
      </c>
      <c r="AC510" s="69">
        <f t="shared" si="30"/>
        <v>-0.0025592914500973674</v>
      </c>
    </row>
    <row r="511" spans="1:29" ht="12.75">
      <c r="A511" s="8">
        <f t="shared" si="31"/>
        <v>504</v>
      </c>
      <c r="C511" s="59">
        <v>37706</v>
      </c>
      <c r="D511" s="44">
        <v>1390.27</v>
      </c>
      <c r="E511" s="44">
        <v>1397.94</v>
      </c>
      <c r="F511" s="44">
        <v>1383.35</v>
      </c>
      <c r="G511" s="44">
        <v>1387.45</v>
      </c>
      <c r="H511" s="45">
        <v>1418520064</v>
      </c>
      <c r="I511" s="61">
        <v>1387.45</v>
      </c>
      <c r="J511" s="3"/>
      <c r="L511" s="96">
        <v>8201.45</v>
      </c>
      <c r="M511" s="61">
        <v>1384.25</v>
      </c>
      <c r="N511" s="64">
        <f t="shared" si="28"/>
        <v>-0.13550648255507525</v>
      </c>
      <c r="O511" s="64">
        <f t="shared" si="28"/>
        <v>-0.2436742923020604</v>
      </c>
      <c r="P511" s="43">
        <f t="shared" si="29"/>
        <v>619</v>
      </c>
      <c r="Q511" s="43">
        <f t="shared" si="29"/>
        <v>542</v>
      </c>
      <c r="R511" s="3">
        <v>37707</v>
      </c>
      <c r="S511" s="59">
        <v>37707</v>
      </c>
      <c r="T511" s="1"/>
      <c r="AA511" s="1"/>
      <c r="AB511" s="69">
        <f t="shared" si="30"/>
        <v>-0.003454485363091342</v>
      </c>
      <c r="AC511" s="69">
        <f t="shared" si="30"/>
        <v>-0.0023063894194386148</v>
      </c>
    </row>
    <row r="512" spans="1:29" ht="12.75">
      <c r="A512" s="8">
        <f t="shared" si="31"/>
        <v>505</v>
      </c>
      <c r="C512" s="59">
        <v>37707</v>
      </c>
      <c r="D512" s="44">
        <v>1375.9</v>
      </c>
      <c r="E512" s="44">
        <v>1392.46</v>
      </c>
      <c r="F512" s="44">
        <v>1369.31</v>
      </c>
      <c r="G512" s="44">
        <v>1384.25</v>
      </c>
      <c r="H512" s="45">
        <v>1441299968</v>
      </c>
      <c r="I512" s="61">
        <v>1384.25</v>
      </c>
      <c r="J512" s="3"/>
      <c r="L512" s="96">
        <v>8145.77</v>
      </c>
      <c r="M512" s="61">
        <v>1369.6</v>
      </c>
      <c r="N512" s="64">
        <f t="shared" si="28"/>
        <v>-0.1413755665647728</v>
      </c>
      <c r="O512" s="64">
        <f t="shared" si="28"/>
        <v>-0.25167875075810153</v>
      </c>
      <c r="P512" s="43">
        <f t="shared" si="29"/>
        <v>625</v>
      </c>
      <c r="Q512" s="43">
        <f t="shared" si="29"/>
        <v>559</v>
      </c>
      <c r="R512" s="3">
        <v>37708</v>
      </c>
      <c r="S512" s="59">
        <v>37708</v>
      </c>
      <c r="T512" s="1"/>
      <c r="AA512" s="1"/>
      <c r="AB512" s="69">
        <f t="shared" si="30"/>
        <v>-0.00678904340086206</v>
      </c>
      <c r="AC512" s="69">
        <f t="shared" si="30"/>
        <v>-0.01058334838360131</v>
      </c>
    </row>
    <row r="513" spans="1:29" ht="12.75">
      <c r="A513" s="8">
        <f t="shared" si="31"/>
        <v>506</v>
      </c>
      <c r="C513" s="59">
        <v>37708</v>
      </c>
      <c r="D513" s="44">
        <v>1375.26</v>
      </c>
      <c r="E513" s="44">
        <v>1384.82</v>
      </c>
      <c r="F513" s="44">
        <v>1367.89</v>
      </c>
      <c r="G513" s="44">
        <v>1369.6</v>
      </c>
      <c r="H513" s="45">
        <v>1364880000</v>
      </c>
      <c r="I513" s="61">
        <v>1369.6</v>
      </c>
      <c r="J513" s="3"/>
      <c r="L513" s="96">
        <v>7992.13</v>
      </c>
      <c r="M513" s="61">
        <v>1341.17</v>
      </c>
      <c r="N513" s="64">
        <f t="shared" si="28"/>
        <v>-0.1575703594392326</v>
      </c>
      <c r="O513" s="64">
        <f t="shared" si="28"/>
        <v>-0.26721231757757213</v>
      </c>
      <c r="P513" s="43">
        <f t="shared" si="29"/>
        <v>641</v>
      </c>
      <c r="Q513" s="43">
        <f t="shared" si="29"/>
        <v>589</v>
      </c>
      <c r="R513" s="3">
        <v>37711</v>
      </c>
      <c r="S513" s="59">
        <v>37711</v>
      </c>
      <c r="T513" s="1"/>
      <c r="AA513" s="1"/>
      <c r="AB513" s="69">
        <f t="shared" si="30"/>
        <v>-0.018861323116169504</v>
      </c>
      <c r="AC513" s="69">
        <f t="shared" si="30"/>
        <v>-0.02075788551401858</v>
      </c>
    </row>
    <row r="514" spans="1:29" ht="12.75">
      <c r="A514" s="8">
        <f t="shared" si="31"/>
        <v>507</v>
      </c>
      <c r="C514" s="59">
        <v>37711</v>
      </c>
      <c r="D514" s="44">
        <v>1351.61</v>
      </c>
      <c r="E514" s="44">
        <v>1357</v>
      </c>
      <c r="F514" s="44">
        <v>1336.61</v>
      </c>
      <c r="G514" s="44">
        <v>1341.17</v>
      </c>
      <c r="H514" s="45">
        <v>1596280064</v>
      </c>
      <c r="I514" s="61">
        <v>1341.17</v>
      </c>
      <c r="J514" s="3"/>
      <c r="L514" s="96">
        <v>8069.86</v>
      </c>
      <c r="M514" s="61">
        <v>1348.3</v>
      </c>
      <c r="N514" s="64">
        <f t="shared" si="28"/>
        <v>-0.14937704226836723</v>
      </c>
      <c r="O514" s="64">
        <f t="shared" si="28"/>
        <v>-0.2633166323358267</v>
      </c>
      <c r="P514" s="43">
        <f t="shared" si="29"/>
        <v>631</v>
      </c>
      <c r="Q514" s="43">
        <f t="shared" si="29"/>
        <v>581</v>
      </c>
      <c r="R514" s="3">
        <v>37712</v>
      </c>
      <c r="S514" s="59">
        <v>37712</v>
      </c>
      <c r="T514" s="1"/>
      <c r="AA514" s="1"/>
      <c r="AB514" s="69">
        <f t="shared" si="30"/>
        <v>0.009725817773234446</v>
      </c>
      <c r="AC514" s="69">
        <f t="shared" si="30"/>
        <v>0.0053162537187678716</v>
      </c>
    </row>
    <row r="515" spans="1:29" ht="12.75">
      <c r="A515" s="8">
        <f t="shared" si="31"/>
        <v>508</v>
      </c>
      <c r="C515" s="59">
        <v>37712</v>
      </c>
      <c r="D515" s="44">
        <v>1347.54</v>
      </c>
      <c r="E515" s="44">
        <v>1356.37</v>
      </c>
      <c r="F515" s="44">
        <v>1338.23</v>
      </c>
      <c r="G515" s="44">
        <v>1348.3</v>
      </c>
      <c r="H515" s="45">
        <v>1412109952</v>
      </c>
      <c r="I515" s="61">
        <v>1348.3</v>
      </c>
      <c r="J515" s="3"/>
      <c r="L515" s="96">
        <v>8285.06</v>
      </c>
      <c r="M515" s="61">
        <v>1396.72</v>
      </c>
      <c r="N515" s="64">
        <f t="shared" si="28"/>
        <v>-0.12669336987456525</v>
      </c>
      <c r="O515" s="64">
        <f t="shared" si="28"/>
        <v>-0.23686094097463162</v>
      </c>
      <c r="P515" s="43">
        <f t="shared" si="29"/>
        <v>602</v>
      </c>
      <c r="Q515" s="43">
        <f t="shared" si="29"/>
        <v>523</v>
      </c>
      <c r="R515" s="3">
        <v>37713</v>
      </c>
      <c r="S515" s="59">
        <v>37713</v>
      </c>
      <c r="T515" s="1"/>
      <c r="AA515" s="1"/>
      <c r="AB515" s="69">
        <f t="shared" si="30"/>
        <v>0.026667129293445058</v>
      </c>
      <c r="AC515" s="69">
        <f t="shared" si="30"/>
        <v>0.03591188904546461</v>
      </c>
    </row>
    <row r="516" spans="1:29" ht="12.75">
      <c r="A516" s="8">
        <f t="shared" si="31"/>
        <v>509</v>
      </c>
      <c r="C516" s="59">
        <v>37713</v>
      </c>
      <c r="D516" s="44">
        <v>1374.71</v>
      </c>
      <c r="E516" s="44">
        <v>1400.86</v>
      </c>
      <c r="F516" s="44">
        <v>1374.71</v>
      </c>
      <c r="G516" s="44">
        <v>1396.72</v>
      </c>
      <c r="H516" s="45">
        <v>1609689984</v>
      </c>
      <c r="I516" s="61">
        <v>1396.72</v>
      </c>
      <c r="J516" s="3"/>
      <c r="L516" s="96">
        <v>8240.38</v>
      </c>
      <c r="M516" s="61">
        <v>1396.58</v>
      </c>
      <c r="N516" s="64">
        <f t="shared" si="28"/>
        <v>-0.13140297248866883</v>
      </c>
      <c r="O516" s="64">
        <f t="shared" si="28"/>
        <v>-0.23693743409298285</v>
      </c>
      <c r="P516" s="43">
        <f t="shared" si="29"/>
        <v>612</v>
      </c>
      <c r="Q516" s="43">
        <f t="shared" si="29"/>
        <v>525</v>
      </c>
      <c r="R516" s="3">
        <v>37714</v>
      </c>
      <c r="S516" s="59">
        <v>37714</v>
      </c>
      <c r="T516" s="1"/>
      <c r="AA516" s="1"/>
      <c r="AB516" s="69">
        <f t="shared" si="30"/>
        <v>-0.005392839641475189</v>
      </c>
      <c r="AC516" s="69">
        <f t="shared" si="30"/>
        <v>-0.00010023483590138049</v>
      </c>
    </row>
    <row r="517" spans="1:29" ht="12.75">
      <c r="A517" s="8">
        <f t="shared" si="31"/>
        <v>510</v>
      </c>
      <c r="C517" s="59">
        <v>37714</v>
      </c>
      <c r="D517" s="44">
        <v>1404.99</v>
      </c>
      <c r="E517" s="44">
        <v>1412.08</v>
      </c>
      <c r="F517" s="44">
        <v>1389.95</v>
      </c>
      <c r="G517" s="44">
        <v>1396.58</v>
      </c>
      <c r="H517" s="45">
        <v>1445510016</v>
      </c>
      <c r="I517" s="61">
        <v>1396.58</v>
      </c>
      <c r="J517" s="3"/>
      <c r="L517" s="96">
        <v>8277.15</v>
      </c>
      <c r="M517" s="61">
        <v>1383.51</v>
      </c>
      <c r="N517" s="64">
        <f t="shared" si="28"/>
        <v>-0.12752714240539686</v>
      </c>
      <c r="O517" s="64">
        <f t="shared" si="28"/>
        <v>-0.2440786130704884</v>
      </c>
      <c r="P517" s="43">
        <f t="shared" si="29"/>
        <v>605</v>
      </c>
      <c r="Q517" s="43">
        <f t="shared" si="29"/>
        <v>543</v>
      </c>
      <c r="R517" s="3">
        <v>37715</v>
      </c>
      <c r="S517" s="59">
        <v>37715</v>
      </c>
      <c r="T517" s="1"/>
      <c r="AA517" s="1"/>
      <c r="AB517" s="69">
        <f t="shared" si="30"/>
        <v>0.0044621728609604006</v>
      </c>
      <c r="AC517" s="69">
        <f t="shared" si="30"/>
        <v>-0.009358575949820258</v>
      </c>
    </row>
    <row r="518" spans="1:29" ht="12.75">
      <c r="A518" s="8">
        <f t="shared" si="31"/>
        <v>511</v>
      </c>
      <c r="C518" s="59">
        <v>37715</v>
      </c>
      <c r="D518" s="44">
        <v>1400.97</v>
      </c>
      <c r="E518" s="44">
        <v>1400.97</v>
      </c>
      <c r="F518" s="44">
        <v>1378.22</v>
      </c>
      <c r="G518" s="44">
        <v>1383.51</v>
      </c>
      <c r="H518" s="45">
        <v>1366800000</v>
      </c>
      <c r="I518" s="61">
        <v>1383.51</v>
      </c>
      <c r="J518" s="3"/>
      <c r="L518" s="96">
        <v>8300.41</v>
      </c>
      <c r="M518" s="61">
        <v>1389.51</v>
      </c>
      <c r="N518" s="64">
        <f t="shared" si="28"/>
        <v>-0.12507536629071359</v>
      </c>
      <c r="O518" s="64">
        <f t="shared" si="28"/>
        <v>-0.24080033656972077</v>
      </c>
      <c r="P518" s="43">
        <f t="shared" si="29"/>
        <v>599</v>
      </c>
      <c r="Q518" s="43">
        <f t="shared" si="29"/>
        <v>536</v>
      </c>
      <c r="R518" s="3">
        <v>37718</v>
      </c>
      <c r="S518" s="59">
        <v>37718</v>
      </c>
      <c r="T518" s="1"/>
      <c r="AA518" s="1"/>
      <c r="AB518" s="69">
        <f t="shared" si="30"/>
        <v>0.002810146004361469</v>
      </c>
      <c r="AC518" s="69">
        <f t="shared" si="30"/>
        <v>0.00433679554177413</v>
      </c>
    </row>
    <row r="519" spans="1:29" ht="12.75">
      <c r="A519" s="8">
        <f t="shared" si="31"/>
        <v>512</v>
      </c>
      <c r="C519" s="59">
        <v>37718</v>
      </c>
      <c r="D519" s="44">
        <v>1425.23</v>
      </c>
      <c r="E519" s="44">
        <v>1430.11</v>
      </c>
      <c r="F519" s="44">
        <v>1389.51</v>
      </c>
      <c r="G519" s="44">
        <v>1389.51</v>
      </c>
      <c r="H519" s="45">
        <v>1516080000</v>
      </c>
      <c r="I519" s="61">
        <v>1389.51</v>
      </c>
      <c r="J519" s="3"/>
      <c r="L519" s="96">
        <v>8298.92</v>
      </c>
      <c r="M519" s="61">
        <v>1382.94</v>
      </c>
      <c r="N519" s="64">
        <f t="shared" si="28"/>
        <v>-0.12523242331611684</v>
      </c>
      <c r="O519" s="64">
        <f t="shared" si="28"/>
        <v>-0.2443900493380613</v>
      </c>
      <c r="P519" s="43">
        <f t="shared" si="29"/>
        <v>600</v>
      </c>
      <c r="Q519" s="43">
        <f t="shared" si="29"/>
        <v>544</v>
      </c>
      <c r="R519" s="3">
        <v>37719</v>
      </c>
      <c r="S519" s="59">
        <v>37719</v>
      </c>
      <c r="T519" s="1"/>
      <c r="AA519" s="1"/>
      <c r="AB519" s="69">
        <f t="shared" si="30"/>
        <v>-0.00017950920496700995</v>
      </c>
      <c r="AC519" s="69">
        <f t="shared" si="30"/>
        <v>-0.0047282855107195765</v>
      </c>
    </row>
    <row r="520" spans="1:29" ht="12.75">
      <c r="A520" s="8">
        <f t="shared" si="31"/>
        <v>513</v>
      </c>
      <c r="C520" s="59">
        <v>37719</v>
      </c>
      <c r="D520" s="44">
        <v>1388.53</v>
      </c>
      <c r="E520" s="44">
        <v>1392.52</v>
      </c>
      <c r="F520" s="44">
        <v>1376.6</v>
      </c>
      <c r="G520" s="44">
        <v>1382.94</v>
      </c>
      <c r="H520" s="45">
        <v>1312770048</v>
      </c>
      <c r="I520" s="61">
        <v>1382.94</v>
      </c>
      <c r="J520" s="3"/>
      <c r="L520" s="96">
        <v>8197.94</v>
      </c>
      <c r="M520" s="61">
        <v>1356.74</v>
      </c>
      <c r="N520" s="64">
        <f aca="true" t="shared" si="32" ref="N520:O583">L520/L$7-1</f>
        <v>-0.13587646252766938</v>
      </c>
      <c r="O520" s="64">
        <f t="shared" si="32"/>
        <v>-0.2587051900580801</v>
      </c>
      <c r="P520" s="43">
        <f aca="true" t="shared" si="33" ref="P520:Q583">RANK(N520,N$7:N$1038)</f>
        <v>620</v>
      </c>
      <c r="Q520" s="43">
        <f t="shared" si="33"/>
        <v>576</v>
      </c>
      <c r="R520" s="3">
        <v>37720</v>
      </c>
      <c r="S520" s="59">
        <v>37720</v>
      </c>
      <c r="T520" s="1"/>
      <c r="AA520" s="1"/>
      <c r="AB520" s="69">
        <f t="shared" si="30"/>
        <v>-0.01216784834653184</v>
      </c>
      <c r="AC520" s="69">
        <f t="shared" si="30"/>
        <v>-0.01894514584869922</v>
      </c>
    </row>
    <row r="521" spans="1:29" ht="12.75">
      <c r="A521" s="8">
        <f t="shared" si="31"/>
        <v>514</v>
      </c>
      <c r="C521" s="59">
        <v>37720</v>
      </c>
      <c r="D521" s="44">
        <v>1385.28</v>
      </c>
      <c r="E521" s="44">
        <v>1393.37</v>
      </c>
      <c r="F521" s="44">
        <v>1356.6</v>
      </c>
      <c r="G521" s="44">
        <v>1356.74</v>
      </c>
      <c r="H521" s="45">
        <v>1312000000</v>
      </c>
      <c r="I521" s="61">
        <v>1356.74</v>
      </c>
      <c r="J521" s="3"/>
      <c r="L521" s="96">
        <v>8221.33</v>
      </c>
      <c r="M521" s="61">
        <v>1365.61</v>
      </c>
      <c r="N521" s="64">
        <f t="shared" si="32"/>
        <v>-0.1334109834510383</v>
      </c>
      <c r="O521" s="64">
        <f t="shared" si="32"/>
        <v>-0.253858804631112</v>
      </c>
      <c r="P521" s="43">
        <f t="shared" si="33"/>
        <v>615</v>
      </c>
      <c r="Q521" s="43">
        <f t="shared" si="33"/>
        <v>562</v>
      </c>
      <c r="R521" s="3">
        <v>37721</v>
      </c>
      <c r="S521" s="59">
        <v>37721</v>
      </c>
      <c r="T521" s="1"/>
      <c r="AA521" s="1"/>
      <c r="AB521" s="69">
        <f aca="true" t="shared" si="34" ref="AB521:AC584">L521/L520-1</f>
        <v>0.0028531557927966578</v>
      </c>
      <c r="AC521" s="69">
        <f t="shared" si="34"/>
        <v>0.006537730147264664</v>
      </c>
    </row>
    <row r="522" spans="1:29" ht="12.75">
      <c r="A522" s="8">
        <f aca="true" t="shared" si="35" ref="A522:A585">1+A521</f>
        <v>515</v>
      </c>
      <c r="C522" s="59">
        <v>37721</v>
      </c>
      <c r="D522" s="44">
        <v>1359.43</v>
      </c>
      <c r="E522" s="44">
        <v>1368.11</v>
      </c>
      <c r="F522" s="44">
        <v>1351.1</v>
      </c>
      <c r="G522" s="44">
        <v>1365.61</v>
      </c>
      <c r="H522" s="45">
        <v>1235410048</v>
      </c>
      <c r="I522" s="61">
        <v>1365.61</v>
      </c>
      <c r="J522" s="3"/>
      <c r="L522" s="96">
        <v>8203.41</v>
      </c>
      <c r="M522" s="61">
        <v>1358.85</v>
      </c>
      <c r="N522" s="64">
        <f t="shared" si="32"/>
        <v>-0.13529988405186044</v>
      </c>
      <c r="O522" s="64">
        <f t="shared" si="32"/>
        <v>-0.2575523294886436</v>
      </c>
      <c r="P522" s="43">
        <f t="shared" si="33"/>
        <v>618</v>
      </c>
      <c r="Q522" s="43">
        <f t="shared" si="33"/>
        <v>572</v>
      </c>
      <c r="R522" s="3">
        <v>37722</v>
      </c>
      <c r="S522" s="59">
        <v>37722</v>
      </c>
      <c r="T522" s="1"/>
      <c r="AA522" s="1"/>
      <c r="AB522" s="69">
        <f t="shared" si="34"/>
        <v>-0.002179695985929264</v>
      </c>
      <c r="AC522" s="69">
        <f t="shared" si="34"/>
        <v>-0.004950168789039311</v>
      </c>
    </row>
    <row r="523" spans="1:29" ht="12.75">
      <c r="A523" s="8">
        <f t="shared" si="35"/>
        <v>516</v>
      </c>
      <c r="C523" s="59">
        <v>37722</v>
      </c>
      <c r="D523" s="44">
        <v>1379.48</v>
      </c>
      <c r="E523" s="44">
        <v>1387.33</v>
      </c>
      <c r="F523" s="44">
        <v>1353.74</v>
      </c>
      <c r="G523" s="44">
        <v>1358.85</v>
      </c>
      <c r="H523" s="45">
        <v>1237570048</v>
      </c>
      <c r="I523" s="61">
        <v>1358.85</v>
      </c>
      <c r="J523" s="3"/>
      <c r="L523" s="96">
        <v>8351.1</v>
      </c>
      <c r="M523" s="61">
        <v>1384.95</v>
      </c>
      <c r="N523" s="64">
        <f t="shared" si="32"/>
        <v>-0.11973226520501734</v>
      </c>
      <c r="O523" s="64">
        <f t="shared" si="32"/>
        <v>-0.24329182671030414</v>
      </c>
      <c r="P523" s="43">
        <f t="shared" si="33"/>
        <v>586</v>
      </c>
      <c r="Q523" s="43">
        <f t="shared" si="33"/>
        <v>540</v>
      </c>
      <c r="R523" s="3">
        <v>37725</v>
      </c>
      <c r="S523" s="59">
        <v>37725</v>
      </c>
      <c r="T523" s="1"/>
      <c r="AA523" s="1"/>
      <c r="AB523" s="69">
        <f t="shared" si="34"/>
        <v>0.018003488793075118</v>
      </c>
      <c r="AC523" s="69">
        <f t="shared" si="34"/>
        <v>0.019207418037310964</v>
      </c>
    </row>
    <row r="524" spans="1:29" ht="12.75">
      <c r="A524" s="8">
        <f t="shared" si="35"/>
        <v>517</v>
      </c>
      <c r="C524" s="59">
        <v>37725</v>
      </c>
      <c r="D524" s="44">
        <v>1361.35</v>
      </c>
      <c r="E524" s="44">
        <v>1386.5</v>
      </c>
      <c r="F524" s="44">
        <v>1359.32</v>
      </c>
      <c r="G524" s="44">
        <v>1384.95</v>
      </c>
      <c r="H524" s="45">
        <v>1173639936</v>
      </c>
      <c r="I524" s="61">
        <v>1384.95</v>
      </c>
      <c r="J524" s="3"/>
      <c r="L524" s="96">
        <v>8402.36</v>
      </c>
      <c r="M524" s="61">
        <v>1391.01</v>
      </c>
      <c r="N524" s="64">
        <f t="shared" si="32"/>
        <v>-0.11432908190154945</v>
      </c>
      <c r="O524" s="64">
        <f t="shared" si="32"/>
        <v>-0.2399807674445289</v>
      </c>
      <c r="P524" s="43">
        <f t="shared" si="33"/>
        <v>574</v>
      </c>
      <c r="Q524" s="43">
        <f t="shared" si="33"/>
        <v>533</v>
      </c>
      <c r="R524" s="3">
        <v>37726</v>
      </c>
      <c r="S524" s="59">
        <v>37726</v>
      </c>
      <c r="T524" s="1"/>
      <c r="AA524" s="1"/>
      <c r="AB524" s="69">
        <f t="shared" si="34"/>
        <v>0.006138113541928725</v>
      </c>
      <c r="AC524" s="69">
        <f t="shared" si="34"/>
        <v>0.0043756092277698055</v>
      </c>
    </row>
    <row r="525" spans="1:29" ht="12.75">
      <c r="A525" s="8">
        <f t="shared" si="35"/>
        <v>518</v>
      </c>
      <c r="C525" s="59">
        <v>37726</v>
      </c>
      <c r="D525" s="44">
        <v>1381.67</v>
      </c>
      <c r="E525" s="44">
        <v>1394.03</v>
      </c>
      <c r="F525" s="44">
        <v>1376.03</v>
      </c>
      <c r="G525" s="44">
        <v>1391.01</v>
      </c>
      <c r="H525" s="45">
        <v>1295900032</v>
      </c>
      <c r="I525" s="61">
        <v>1391.01</v>
      </c>
      <c r="J525" s="3"/>
      <c r="L525" s="96">
        <v>8257.61</v>
      </c>
      <c r="M525" s="61">
        <v>1394.72</v>
      </c>
      <c r="N525" s="64">
        <f t="shared" si="32"/>
        <v>-0.12958680299357006</v>
      </c>
      <c r="O525" s="64">
        <f t="shared" si="32"/>
        <v>-0.2379536998082208</v>
      </c>
      <c r="P525" s="43">
        <f t="shared" si="33"/>
        <v>610</v>
      </c>
      <c r="Q525" s="43">
        <f t="shared" si="33"/>
        <v>527</v>
      </c>
      <c r="R525" s="3">
        <v>37727</v>
      </c>
      <c r="S525" s="59">
        <v>37727</v>
      </c>
      <c r="T525" s="1"/>
      <c r="AA525" s="1"/>
      <c r="AB525" s="69">
        <f t="shared" si="34"/>
        <v>-0.0172273028054023</v>
      </c>
      <c r="AC525" s="69">
        <f t="shared" si="34"/>
        <v>0.0026671267640059337</v>
      </c>
    </row>
    <row r="526" spans="1:29" ht="12.75">
      <c r="A526" s="8">
        <f t="shared" si="35"/>
        <v>519</v>
      </c>
      <c r="C526" s="59">
        <v>37727</v>
      </c>
      <c r="D526" s="44">
        <v>1411.7</v>
      </c>
      <c r="E526" s="44">
        <v>1418.52</v>
      </c>
      <c r="F526" s="44">
        <v>1391.99</v>
      </c>
      <c r="G526" s="44">
        <v>1394.72</v>
      </c>
      <c r="H526" s="45">
        <v>1551600000</v>
      </c>
      <c r="I526" s="61">
        <v>1394.72</v>
      </c>
      <c r="J526" s="3"/>
      <c r="L526" s="96">
        <v>8337.65</v>
      </c>
      <c r="M526" s="61">
        <v>1425.5</v>
      </c>
      <c r="N526" s="64">
        <f t="shared" si="32"/>
        <v>-0.12114999472963006</v>
      </c>
      <c r="O526" s="64">
        <f t="shared" si="32"/>
        <v>-0.22113614135928272</v>
      </c>
      <c r="P526" s="43">
        <f t="shared" si="33"/>
        <v>588</v>
      </c>
      <c r="Q526" s="43">
        <f t="shared" si="33"/>
        <v>498</v>
      </c>
      <c r="R526" s="3">
        <v>37728</v>
      </c>
      <c r="S526" s="59">
        <v>37728</v>
      </c>
      <c r="T526" s="1"/>
      <c r="AA526" s="1"/>
      <c r="AB526" s="69">
        <f t="shared" si="34"/>
        <v>0.009692877236875841</v>
      </c>
      <c r="AC526" s="69">
        <f t="shared" si="34"/>
        <v>0.02206894573821261</v>
      </c>
    </row>
    <row r="527" spans="1:29" ht="12.75">
      <c r="A527" s="8">
        <f t="shared" si="35"/>
        <v>520</v>
      </c>
      <c r="C527" s="59">
        <v>37728</v>
      </c>
      <c r="D527" s="44">
        <v>1395.62</v>
      </c>
      <c r="E527" s="44">
        <v>1425.5</v>
      </c>
      <c r="F527" s="44">
        <v>1393.13</v>
      </c>
      <c r="G527" s="44">
        <v>1425.5</v>
      </c>
      <c r="H527" s="45">
        <v>1644000000</v>
      </c>
      <c r="I527" s="61">
        <v>1425.5</v>
      </c>
      <c r="J527" s="3"/>
      <c r="L527" s="96">
        <v>8328.9</v>
      </c>
      <c r="M527" s="61">
        <v>1424.37</v>
      </c>
      <c r="N527" s="64">
        <f t="shared" si="32"/>
        <v>-0.12207230947612524</v>
      </c>
      <c r="O527" s="64">
        <f t="shared" si="32"/>
        <v>-0.22175355010026065</v>
      </c>
      <c r="P527" s="43">
        <f t="shared" si="33"/>
        <v>590</v>
      </c>
      <c r="Q527" s="43">
        <f t="shared" si="33"/>
        <v>499</v>
      </c>
      <c r="R527" s="3">
        <v>37732</v>
      </c>
      <c r="S527" s="59">
        <v>37732</v>
      </c>
      <c r="T527" s="1"/>
      <c r="AA527" s="1"/>
      <c r="AB527" s="69">
        <f t="shared" si="34"/>
        <v>-0.0010494563815943714</v>
      </c>
      <c r="AC527" s="69">
        <f t="shared" si="34"/>
        <v>-0.000792704314275805</v>
      </c>
    </row>
    <row r="528" spans="1:29" ht="12.75">
      <c r="A528" s="8">
        <f t="shared" si="35"/>
        <v>521</v>
      </c>
      <c r="C528" s="59">
        <v>37732</v>
      </c>
      <c r="D528" s="44">
        <v>1425.96</v>
      </c>
      <c r="E528" s="44">
        <v>1432.08</v>
      </c>
      <c r="F528" s="44">
        <v>1413.71</v>
      </c>
      <c r="G528" s="44">
        <v>1424.37</v>
      </c>
      <c r="H528" s="45">
        <v>1271170048</v>
      </c>
      <c r="I528" s="61">
        <v>1424.37</v>
      </c>
      <c r="J528" s="3"/>
      <c r="L528" s="96">
        <v>8484.99</v>
      </c>
      <c r="M528" s="61">
        <v>1451.36</v>
      </c>
      <c r="N528" s="64">
        <f t="shared" si="32"/>
        <v>-0.1056192684726468</v>
      </c>
      <c r="O528" s="64">
        <f t="shared" si="32"/>
        <v>-0.2070067696409742</v>
      </c>
      <c r="P528" s="43">
        <f t="shared" si="33"/>
        <v>553</v>
      </c>
      <c r="Q528" s="43">
        <f t="shared" si="33"/>
        <v>485</v>
      </c>
      <c r="R528" s="3">
        <v>37733</v>
      </c>
      <c r="S528" s="59">
        <v>37733</v>
      </c>
      <c r="T528" s="1"/>
      <c r="AA528" s="1"/>
      <c r="AB528" s="69">
        <f t="shared" si="34"/>
        <v>0.018740770089687775</v>
      </c>
      <c r="AC528" s="69">
        <f t="shared" si="34"/>
        <v>0.018948728209664534</v>
      </c>
    </row>
    <row r="529" spans="1:29" ht="12.75">
      <c r="A529" s="8">
        <f t="shared" si="35"/>
        <v>522</v>
      </c>
      <c r="C529" s="59">
        <v>37733</v>
      </c>
      <c r="D529" s="44">
        <v>1417</v>
      </c>
      <c r="E529" s="44">
        <v>1452.34</v>
      </c>
      <c r="F529" s="44">
        <v>1414.4</v>
      </c>
      <c r="G529" s="44">
        <v>1451.36</v>
      </c>
      <c r="H529" s="45">
        <v>1614310016</v>
      </c>
      <c r="I529" s="61">
        <v>1451.36</v>
      </c>
      <c r="J529" s="3"/>
      <c r="L529" s="96">
        <v>8515.66</v>
      </c>
      <c r="M529" s="61">
        <v>1466.16</v>
      </c>
      <c r="N529" s="64">
        <f t="shared" si="32"/>
        <v>-0.10238642352693161</v>
      </c>
      <c r="O529" s="64">
        <f t="shared" si="32"/>
        <v>-0.19892035427241384</v>
      </c>
      <c r="P529" s="43">
        <f t="shared" si="33"/>
        <v>543</v>
      </c>
      <c r="Q529" s="43">
        <f t="shared" si="33"/>
        <v>474</v>
      </c>
      <c r="R529" s="3">
        <v>37734</v>
      </c>
      <c r="S529" s="59">
        <v>37734</v>
      </c>
      <c r="T529" s="1"/>
      <c r="AA529" s="1"/>
      <c r="AB529" s="69">
        <f t="shared" si="34"/>
        <v>0.0036146182847593966</v>
      </c>
      <c r="AC529" s="69">
        <f t="shared" si="34"/>
        <v>0.01019733215742491</v>
      </c>
    </row>
    <row r="530" spans="1:29" ht="12.75">
      <c r="A530" s="8">
        <f t="shared" si="35"/>
        <v>523</v>
      </c>
      <c r="C530" s="59">
        <v>37734</v>
      </c>
      <c r="D530" s="44">
        <v>1453.95</v>
      </c>
      <c r="E530" s="44">
        <v>1468.08</v>
      </c>
      <c r="F530" s="44">
        <v>1447.65</v>
      </c>
      <c r="G530" s="44">
        <v>1466.16</v>
      </c>
      <c r="H530" s="45">
        <v>1818019968</v>
      </c>
      <c r="I530" s="61">
        <v>1466.16</v>
      </c>
      <c r="J530" s="3"/>
      <c r="L530" s="96">
        <v>8440.04</v>
      </c>
      <c r="M530" s="61">
        <v>1457.23</v>
      </c>
      <c r="N530" s="64">
        <f t="shared" si="32"/>
        <v>-0.11035733108464207</v>
      </c>
      <c r="O530" s="64">
        <f t="shared" si="32"/>
        <v>-0.2037995224643897</v>
      </c>
      <c r="P530" s="43">
        <f t="shared" si="33"/>
        <v>567</v>
      </c>
      <c r="Q530" s="43">
        <f t="shared" si="33"/>
        <v>484</v>
      </c>
      <c r="R530" s="3">
        <v>37735</v>
      </c>
      <c r="S530" s="59">
        <v>37735</v>
      </c>
      <c r="T530" s="1"/>
      <c r="AA530" s="1"/>
      <c r="AB530" s="69">
        <f t="shared" si="34"/>
        <v>-0.008880110290922727</v>
      </c>
      <c r="AC530" s="69">
        <f t="shared" si="34"/>
        <v>-0.006090740437605713</v>
      </c>
    </row>
    <row r="531" spans="1:29" ht="12.75">
      <c r="A531" s="8">
        <f t="shared" si="35"/>
        <v>524</v>
      </c>
      <c r="C531" s="59">
        <v>37735</v>
      </c>
      <c r="D531" s="44">
        <v>1453.23</v>
      </c>
      <c r="E531" s="44">
        <v>1465.92</v>
      </c>
      <c r="F531" s="44">
        <v>1448.05</v>
      </c>
      <c r="G531" s="44">
        <v>1457.23</v>
      </c>
      <c r="H531" s="45">
        <v>1661539968</v>
      </c>
      <c r="I531" s="61">
        <v>1457.23</v>
      </c>
      <c r="J531" s="3"/>
      <c r="L531" s="96">
        <v>8306.35</v>
      </c>
      <c r="M531" s="61">
        <v>1434.54</v>
      </c>
      <c r="N531" s="64">
        <f t="shared" si="32"/>
        <v>-0.12444924633709287</v>
      </c>
      <c r="O531" s="64">
        <f t="shared" si="32"/>
        <v>-0.2161968714314595</v>
      </c>
      <c r="P531" s="43">
        <f t="shared" si="33"/>
        <v>597</v>
      </c>
      <c r="Q531" s="43">
        <f t="shared" si="33"/>
        <v>494</v>
      </c>
      <c r="R531" s="3">
        <v>37736</v>
      </c>
      <c r="S531" s="59">
        <v>37736</v>
      </c>
      <c r="T531" s="1"/>
      <c r="AA531" s="1"/>
      <c r="AB531" s="69">
        <f t="shared" si="34"/>
        <v>-0.015839972322406082</v>
      </c>
      <c r="AC531" s="69">
        <f t="shared" si="34"/>
        <v>-0.015570637442270607</v>
      </c>
    </row>
    <row r="532" spans="1:29" ht="12.75">
      <c r="A532" s="8">
        <f t="shared" si="35"/>
        <v>525</v>
      </c>
      <c r="C532" s="59">
        <v>37736</v>
      </c>
      <c r="D532" s="44">
        <v>1451.13</v>
      </c>
      <c r="E532" s="44">
        <v>1452.17</v>
      </c>
      <c r="F532" s="44">
        <v>1432.02</v>
      </c>
      <c r="G532" s="44">
        <v>1434.54</v>
      </c>
      <c r="H532" s="45">
        <v>1515730048</v>
      </c>
      <c r="I532" s="61">
        <v>1434.54</v>
      </c>
      <c r="J532" s="3"/>
      <c r="L532" s="96">
        <v>8471.61</v>
      </c>
      <c r="M532" s="61">
        <v>1462.24</v>
      </c>
      <c r="N532" s="64">
        <f t="shared" si="32"/>
        <v>-0.10702961947928735</v>
      </c>
      <c r="O532" s="64">
        <f t="shared" si="32"/>
        <v>-0.20106216158624868</v>
      </c>
      <c r="P532" s="43">
        <f t="shared" si="33"/>
        <v>559</v>
      </c>
      <c r="Q532" s="43">
        <f t="shared" si="33"/>
        <v>479</v>
      </c>
      <c r="R532" s="3">
        <v>37739</v>
      </c>
      <c r="S532" s="59">
        <v>37739</v>
      </c>
      <c r="T532" s="1"/>
      <c r="AA532" s="1"/>
      <c r="AB532" s="69">
        <f t="shared" si="34"/>
        <v>0.019895622024114212</v>
      </c>
      <c r="AC532" s="69">
        <f t="shared" si="34"/>
        <v>0.019309325637486552</v>
      </c>
    </row>
    <row r="533" spans="1:29" ht="12.75">
      <c r="A533" s="8">
        <f t="shared" si="35"/>
        <v>526</v>
      </c>
      <c r="C533" s="59">
        <v>37739</v>
      </c>
      <c r="D533" s="44">
        <v>1437.86</v>
      </c>
      <c r="E533" s="44">
        <v>1465.4</v>
      </c>
      <c r="F533" s="44">
        <v>1435.35</v>
      </c>
      <c r="G533" s="44">
        <v>1462.24</v>
      </c>
      <c r="H533" s="45">
        <v>1477750016</v>
      </c>
      <c r="I533" s="61">
        <v>1462.24</v>
      </c>
      <c r="J533" s="3"/>
      <c r="L533" s="96">
        <v>8502.99</v>
      </c>
      <c r="M533" s="61">
        <v>1471.3</v>
      </c>
      <c r="N533" s="64">
        <f t="shared" si="32"/>
        <v>-0.10372193527985663</v>
      </c>
      <c r="O533" s="64">
        <f t="shared" si="32"/>
        <v>-0.19611196407008957</v>
      </c>
      <c r="P533" s="43">
        <f t="shared" si="33"/>
        <v>546</v>
      </c>
      <c r="Q533" s="43">
        <f t="shared" si="33"/>
        <v>470</v>
      </c>
      <c r="R533" s="3">
        <v>37740</v>
      </c>
      <c r="S533" s="59">
        <v>37740</v>
      </c>
      <c r="T533" s="1"/>
      <c r="AA533" s="1"/>
      <c r="AB533" s="69">
        <f t="shared" si="34"/>
        <v>0.0037041365218652977</v>
      </c>
      <c r="AC533" s="69">
        <f t="shared" si="34"/>
        <v>0.006195973301236446</v>
      </c>
    </row>
    <row r="534" spans="1:29" ht="12.75">
      <c r="A534" s="8">
        <f t="shared" si="35"/>
        <v>527</v>
      </c>
      <c r="C534" s="59">
        <v>37740</v>
      </c>
      <c r="D534" s="44">
        <v>1468.03</v>
      </c>
      <c r="E534" s="44">
        <v>1482.49</v>
      </c>
      <c r="F534" s="44">
        <v>1459.48</v>
      </c>
      <c r="G534" s="44">
        <v>1471.3</v>
      </c>
      <c r="H534" s="45">
        <v>1670599936</v>
      </c>
      <c r="I534" s="61">
        <v>1471.3</v>
      </c>
      <c r="J534" s="3"/>
      <c r="L534" s="96">
        <v>8480.09</v>
      </c>
      <c r="M534" s="61">
        <v>1464.31</v>
      </c>
      <c r="N534" s="64">
        <f t="shared" si="32"/>
        <v>-0.10613576473068409</v>
      </c>
      <c r="O534" s="64">
        <f t="shared" si="32"/>
        <v>-0.1999311561934839</v>
      </c>
      <c r="P534" s="43">
        <f t="shared" si="33"/>
        <v>555</v>
      </c>
      <c r="Q534" s="43">
        <f t="shared" si="33"/>
        <v>476</v>
      </c>
      <c r="R534" s="3">
        <v>37741</v>
      </c>
      <c r="S534" s="59">
        <v>37741</v>
      </c>
      <c r="T534" s="1"/>
      <c r="AA534" s="1"/>
      <c r="AB534" s="69">
        <f t="shared" si="34"/>
        <v>-0.002693170284805646</v>
      </c>
      <c r="AC534" s="69">
        <f t="shared" si="34"/>
        <v>-0.00475090056412697</v>
      </c>
    </row>
    <row r="535" spans="1:29" ht="12.75">
      <c r="A535" s="8">
        <f t="shared" si="35"/>
        <v>528</v>
      </c>
      <c r="C535" s="59">
        <v>37741</v>
      </c>
      <c r="D535" s="44">
        <v>1467.84</v>
      </c>
      <c r="E535" s="44">
        <v>1472.69</v>
      </c>
      <c r="F535" s="44">
        <v>1459.04</v>
      </c>
      <c r="G535" s="44">
        <v>1464.31</v>
      </c>
      <c r="H535" s="45">
        <v>1619229952</v>
      </c>
      <c r="I535" s="61">
        <v>1464.31</v>
      </c>
      <c r="J535" s="3"/>
      <c r="L535" s="96">
        <v>8454.25</v>
      </c>
      <c r="M535" s="61">
        <v>1472.56</v>
      </c>
      <c r="N535" s="64">
        <f t="shared" si="32"/>
        <v>-0.10885949193633393</v>
      </c>
      <c r="O535" s="64">
        <f t="shared" si="32"/>
        <v>-0.1954235260049284</v>
      </c>
      <c r="P535" s="43">
        <f t="shared" si="33"/>
        <v>561</v>
      </c>
      <c r="Q535" s="43">
        <f t="shared" si="33"/>
        <v>469</v>
      </c>
      <c r="R535" s="3">
        <v>37742</v>
      </c>
      <c r="S535" s="59">
        <v>37742</v>
      </c>
      <c r="T535" s="1"/>
      <c r="AA535" s="1"/>
      <c r="AB535" s="69">
        <f t="shared" si="34"/>
        <v>-0.003047137471418382</v>
      </c>
      <c r="AC535" s="69">
        <f t="shared" si="34"/>
        <v>0.005634052898634945</v>
      </c>
    </row>
    <row r="536" spans="1:29" ht="12.75">
      <c r="A536" s="8">
        <f t="shared" si="35"/>
        <v>529</v>
      </c>
      <c r="C536" s="59">
        <v>37742</v>
      </c>
      <c r="D536" s="44">
        <v>1463</v>
      </c>
      <c r="E536" s="44">
        <v>1478.85</v>
      </c>
      <c r="F536" s="44">
        <v>1451.32</v>
      </c>
      <c r="G536" s="44">
        <v>1472.56</v>
      </c>
      <c r="H536" s="45">
        <v>1473859968</v>
      </c>
      <c r="I536" s="61">
        <v>1472.56</v>
      </c>
      <c r="J536" s="3"/>
      <c r="L536" s="96">
        <v>8582.68</v>
      </c>
      <c r="M536" s="61">
        <v>1502.88</v>
      </c>
      <c r="N536" s="64">
        <f t="shared" si="32"/>
        <v>-0.09532201960577624</v>
      </c>
      <c r="O536" s="64">
        <f t="shared" si="32"/>
        <v>-0.17885730208771566</v>
      </c>
      <c r="P536" s="43">
        <f t="shared" si="33"/>
        <v>525</v>
      </c>
      <c r="Q536" s="43">
        <f t="shared" si="33"/>
        <v>452</v>
      </c>
      <c r="R536" s="3">
        <v>37743</v>
      </c>
      <c r="S536" s="59">
        <v>37743</v>
      </c>
      <c r="T536" s="1"/>
      <c r="AA536" s="1"/>
      <c r="AB536" s="69">
        <f t="shared" si="34"/>
        <v>0.015191176035721732</v>
      </c>
      <c r="AC536" s="69">
        <f t="shared" si="34"/>
        <v>0.020589992937469548</v>
      </c>
    </row>
    <row r="537" spans="1:29" ht="12.75">
      <c r="A537" s="8">
        <f t="shared" si="35"/>
        <v>530</v>
      </c>
      <c r="C537" s="59">
        <v>37743</v>
      </c>
      <c r="D537" s="44">
        <v>1470.09</v>
      </c>
      <c r="E537" s="44">
        <v>1504.22</v>
      </c>
      <c r="F537" s="44">
        <v>1469.84</v>
      </c>
      <c r="G537" s="44">
        <v>1502.88</v>
      </c>
      <c r="H537" s="45">
        <v>1826119936</v>
      </c>
      <c r="I537" s="61">
        <v>1502.88</v>
      </c>
      <c r="J537" s="3"/>
      <c r="L537" s="96">
        <v>8531.57</v>
      </c>
      <c r="M537" s="61">
        <v>1504.04</v>
      </c>
      <c r="N537" s="64">
        <f t="shared" si="32"/>
        <v>-0.10070939179930438</v>
      </c>
      <c r="O537" s="64">
        <f t="shared" si="32"/>
        <v>-0.17822350196423398</v>
      </c>
      <c r="P537" s="43">
        <f t="shared" si="33"/>
        <v>538</v>
      </c>
      <c r="Q537" s="43">
        <f t="shared" si="33"/>
        <v>451</v>
      </c>
      <c r="R537" s="3">
        <v>37746</v>
      </c>
      <c r="S537" s="59">
        <v>37746</v>
      </c>
      <c r="T537" s="1"/>
      <c r="AA537" s="1"/>
      <c r="AB537" s="69">
        <f t="shared" si="34"/>
        <v>-0.005955016381829492</v>
      </c>
      <c r="AC537" s="69">
        <f t="shared" si="34"/>
        <v>0.0007718513786860726</v>
      </c>
    </row>
    <row r="538" spans="1:29" ht="12.75">
      <c r="A538" s="8">
        <f t="shared" si="35"/>
        <v>531</v>
      </c>
      <c r="C538" s="59">
        <v>37746</v>
      </c>
      <c r="D538" s="44">
        <v>1508.31</v>
      </c>
      <c r="E538" s="44">
        <v>1519.7</v>
      </c>
      <c r="F538" s="44">
        <v>1502.66</v>
      </c>
      <c r="G538" s="44">
        <v>1504.04</v>
      </c>
      <c r="H538" s="45">
        <v>1932029952</v>
      </c>
      <c r="I538" s="61">
        <v>1504.04</v>
      </c>
      <c r="J538" s="3"/>
      <c r="L538" s="96">
        <v>8588.36</v>
      </c>
      <c r="M538" s="61">
        <v>1523.71</v>
      </c>
      <c r="N538" s="64">
        <f t="shared" si="32"/>
        <v>-0.09472330557605135</v>
      </c>
      <c r="O538" s="64">
        <f t="shared" si="32"/>
        <v>-0.16747621883588404</v>
      </c>
      <c r="P538" s="43">
        <f t="shared" si="33"/>
        <v>522</v>
      </c>
      <c r="Q538" s="43">
        <f t="shared" si="33"/>
        <v>444</v>
      </c>
      <c r="R538" s="3">
        <v>37747</v>
      </c>
      <c r="S538" s="59">
        <v>37747</v>
      </c>
      <c r="T538" s="1"/>
      <c r="AA538" s="1"/>
      <c r="AB538" s="69">
        <f t="shared" si="34"/>
        <v>0.0066564536187361245</v>
      </c>
      <c r="AC538" s="69">
        <f t="shared" si="34"/>
        <v>0.013078109624744094</v>
      </c>
    </row>
    <row r="539" spans="1:29" ht="12.75">
      <c r="A539" s="8">
        <f t="shared" si="35"/>
        <v>532</v>
      </c>
      <c r="C539" s="59">
        <v>37747</v>
      </c>
      <c r="D539" s="44">
        <v>1503.42</v>
      </c>
      <c r="E539" s="44">
        <v>1531.82</v>
      </c>
      <c r="F539" s="44">
        <v>1503.31</v>
      </c>
      <c r="G539" s="44">
        <v>1523.71</v>
      </c>
      <c r="H539" s="45">
        <v>2139719936</v>
      </c>
      <c r="I539" s="61">
        <v>1523.71</v>
      </c>
      <c r="J539" s="3"/>
      <c r="L539" s="96">
        <v>8560.63</v>
      </c>
      <c r="M539" s="61">
        <v>1506.76</v>
      </c>
      <c r="N539" s="64">
        <f t="shared" si="32"/>
        <v>-0.09764625276694427</v>
      </c>
      <c r="O539" s="64">
        <f t="shared" si="32"/>
        <v>-0.17673734995055268</v>
      </c>
      <c r="P539" s="43">
        <f t="shared" si="33"/>
        <v>531</v>
      </c>
      <c r="Q539" s="43">
        <f t="shared" si="33"/>
        <v>449</v>
      </c>
      <c r="R539" s="3">
        <v>37748</v>
      </c>
      <c r="S539" s="59">
        <v>37748</v>
      </c>
      <c r="T539" s="1"/>
      <c r="AA539" s="1"/>
      <c r="AB539" s="69">
        <f t="shared" si="34"/>
        <v>-0.003228788732656973</v>
      </c>
      <c r="AC539" s="69">
        <f t="shared" si="34"/>
        <v>-0.011124164046964369</v>
      </c>
    </row>
    <row r="540" spans="1:29" ht="12.75">
      <c r="A540" s="8">
        <f t="shared" si="35"/>
        <v>533</v>
      </c>
      <c r="C540" s="59">
        <v>37748</v>
      </c>
      <c r="D540" s="44">
        <v>1513.48</v>
      </c>
      <c r="E540" s="44">
        <v>1523.91</v>
      </c>
      <c r="F540" s="44">
        <v>1503.06</v>
      </c>
      <c r="G540" s="44">
        <v>1506.76</v>
      </c>
      <c r="H540" s="45">
        <v>1927719936</v>
      </c>
      <c r="I540" s="61">
        <v>1506.76</v>
      </c>
      <c r="J540" s="3"/>
      <c r="L540" s="96">
        <v>8491.22</v>
      </c>
      <c r="M540" s="61">
        <v>1489.69</v>
      </c>
      <c r="N540" s="64">
        <f t="shared" si="32"/>
        <v>-0.10496258037314221</v>
      </c>
      <c r="O540" s="64">
        <f t="shared" si="32"/>
        <v>-0.18606404659523668</v>
      </c>
      <c r="P540" s="43">
        <f t="shared" si="33"/>
        <v>551</v>
      </c>
      <c r="Q540" s="43">
        <f t="shared" si="33"/>
        <v>463</v>
      </c>
      <c r="R540" s="3">
        <v>37749</v>
      </c>
      <c r="S540" s="59">
        <v>37749</v>
      </c>
      <c r="T540" s="1"/>
      <c r="AA540" s="1"/>
      <c r="AB540" s="69">
        <f t="shared" si="34"/>
        <v>-0.008108048122626443</v>
      </c>
      <c r="AC540" s="69">
        <f t="shared" si="34"/>
        <v>-0.011328944224693993</v>
      </c>
    </row>
    <row r="541" spans="1:29" ht="12.75">
      <c r="A541" s="8">
        <f t="shared" si="35"/>
        <v>534</v>
      </c>
      <c r="C541" s="59">
        <v>37749</v>
      </c>
      <c r="D541" s="44">
        <v>1492.49</v>
      </c>
      <c r="E541" s="44">
        <v>1504.04</v>
      </c>
      <c r="F541" s="44">
        <v>1486.91</v>
      </c>
      <c r="G541" s="44">
        <v>1489.69</v>
      </c>
      <c r="H541" s="45">
        <v>1619000064</v>
      </c>
      <c r="I541" s="61">
        <v>1489.69</v>
      </c>
      <c r="J541" s="3"/>
      <c r="L541" s="96">
        <v>8604.6</v>
      </c>
      <c r="M541" s="61">
        <v>1520.15</v>
      </c>
      <c r="N541" s="64">
        <f t="shared" si="32"/>
        <v>-0.09301148940655635</v>
      </c>
      <c r="O541" s="64">
        <f t="shared" si="32"/>
        <v>-0.16942132955967282</v>
      </c>
      <c r="P541" s="43">
        <f t="shared" si="33"/>
        <v>514</v>
      </c>
      <c r="Q541" s="43">
        <f t="shared" si="33"/>
        <v>445</v>
      </c>
      <c r="R541" s="3">
        <v>37750</v>
      </c>
      <c r="S541" s="59">
        <v>37750</v>
      </c>
      <c r="T541" s="1"/>
      <c r="AA541" s="1"/>
      <c r="AB541" s="69">
        <f t="shared" si="34"/>
        <v>0.013352615996288009</v>
      </c>
      <c r="AC541" s="69">
        <f t="shared" si="34"/>
        <v>0.02044720713705539</v>
      </c>
    </row>
    <row r="542" spans="1:29" ht="12.75">
      <c r="A542" s="8">
        <f t="shared" si="35"/>
        <v>535</v>
      </c>
      <c r="C542" s="59">
        <v>37750</v>
      </c>
      <c r="D542" s="44">
        <v>1500.65</v>
      </c>
      <c r="E542" s="44">
        <v>1520.15</v>
      </c>
      <c r="F542" s="44">
        <v>1500.1</v>
      </c>
      <c r="G542" s="44">
        <v>1520.15</v>
      </c>
      <c r="H542" s="45">
        <v>1545190016</v>
      </c>
      <c r="I542" s="61">
        <v>1520.15</v>
      </c>
      <c r="J542" s="3"/>
      <c r="L542" s="96">
        <v>8726.73</v>
      </c>
      <c r="M542" s="61">
        <v>1541.4</v>
      </c>
      <c r="N542" s="64">
        <f t="shared" si="32"/>
        <v>-0.0801380836934753</v>
      </c>
      <c r="O542" s="64">
        <f t="shared" si="32"/>
        <v>-0.15781076695278728</v>
      </c>
      <c r="P542" s="43">
        <f t="shared" si="33"/>
        <v>488</v>
      </c>
      <c r="Q542" s="43">
        <f t="shared" si="33"/>
        <v>437</v>
      </c>
      <c r="R542" s="3">
        <v>37753</v>
      </c>
      <c r="S542" s="59">
        <v>37753</v>
      </c>
      <c r="T542" s="1"/>
      <c r="AA542" s="1"/>
      <c r="AB542" s="69">
        <f t="shared" si="34"/>
        <v>0.01419357088069173</v>
      </c>
      <c r="AC542" s="69">
        <f t="shared" si="34"/>
        <v>0.013978883662796537</v>
      </c>
    </row>
    <row r="543" spans="1:29" ht="12.75">
      <c r="A543" s="8">
        <f t="shared" si="35"/>
        <v>536</v>
      </c>
      <c r="C543" s="59">
        <v>37753</v>
      </c>
      <c r="D543" s="44">
        <v>1518.52</v>
      </c>
      <c r="E543" s="44">
        <v>1544.41</v>
      </c>
      <c r="F543" s="44">
        <v>1512.72</v>
      </c>
      <c r="G543" s="44">
        <v>1541.4</v>
      </c>
      <c r="H543" s="45">
        <v>1796940032</v>
      </c>
      <c r="I543" s="61">
        <v>1541.4</v>
      </c>
      <c r="J543" s="3"/>
      <c r="L543" s="96">
        <v>8679.25</v>
      </c>
      <c r="M543" s="61">
        <v>1539.68</v>
      </c>
      <c r="N543" s="64">
        <f t="shared" si="32"/>
        <v>-0.08514282702645726</v>
      </c>
      <c r="O543" s="64">
        <f t="shared" si="32"/>
        <v>-0.1587505395496741</v>
      </c>
      <c r="P543" s="43">
        <f t="shared" si="33"/>
        <v>500</v>
      </c>
      <c r="Q543" s="43">
        <f t="shared" si="33"/>
        <v>438</v>
      </c>
      <c r="R543" s="3">
        <v>37754</v>
      </c>
      <c r="S543" s="59">
        <v>37754</v>
      </c>
      <c r="T543" s="1"/>
      <c r="AA543" s="1"/>
      <c r="AB543" s="69">
        <f t="shared" si="34"/>
        <v>-0.00544075501361907</v>
      </c>
      <c r="AC543" s="69">
        <f t="shared" si="34"/>
        <v>-0.0011158686908006032</v>
      </c>
    </row>
    <row r="544" spans="1:29" ht="12.75">
      <c r="A544" s="8">
        <f t="shared" si="35"/>
        <v>537</v>
      </c>
      <c r="C544" s="59">
        <v>37754</v>
      </c>
      <c r="D544" s="44">
        <v>1533.14</v>
      </c>
      <c r="E544" s="44">
        <v>1548.59</v>
      </c>
      <c r="F544" s="44">
        <v>1529.56</v>
      </c>
      <c r="G544" s="44">
        <v>1539.68</v>
      </c>
      <c r="H544" s="45">
        <v>1856230016</v>
      </c>
      <c r="I544" s="61">
        <v>1539.68</v>
      </c>
      <c r="J544" s="3"/>
      <c r="L544" s="96">
        <v>8647.82</v>
      </c>
      <c r="M544" s="61">
        <v>1534.9</v>
      </c>
      <c r="N544" s="64">
        <f t="shared" si="32"/>
        <v>-0.08845578159586809</v>
      </c>
      <c r="O544" s="64">
        <f t="shared" si="32"/>
        <v>-0.1613622331619523</v>
      </c>
      <c r="P544" s="43">
        <f t="shared" si="33"/>
        <v>507</v>
      </c>
      <c r="Q544" s="43">
        <f t="shared" si="33"/>
        <v>441</v>
      </c>
      <c r="R544" s="3">
        <v>37755</v>
      </c>
      <c r="S544" s="59">
        <v>37755</v>
      </c>
      <c r="T544" s="1"/>
      <c r="AA544" s="1"/>
      <c r="AB544" s="69">
        <f t="shared" si="34"/>
        <v>-0.003621280640608404</v>
      </c>
      <c r="AC544" s="69">
        <f t="shared" si="34"/>
        <v>-0.003104541203366895</v>
      </c>
    </row>
    <row r="545" spans="1:29" ht="12.75">
      <c r="A545" s="8">
        <f t="shared" si="35"/>
        <v>538</v>
      </c>
      <c r="C545" s="59">
        <v>37755</v>
      </c>
      <c r="D545" s="44">
        <v>1545.88</v>
      </c>
      <c r="E545" s="44">
        <v>1549.94</v>
      </c>
      <c r="F545" s="44">
        <v>1526.14</v>
      </c>
      <c r="G545" s="44">
        <v>1534.9</v>
      </c>
      <c r="H545" s="45">
        <v>1816790016</v>
      </c>
      <c r="I545" s="61">
        <v>1534.9</v>
      </c>
      <c r="J545" s="3"/>
      <c r="L545" s="96">
        <v>8713.14</v>
      </c>
      <c r="M545" s="61">
        <v>1551.38</v>
      </c>
      <c r="N545" s="64">
        <f t="shared" si="32"/>
        <v>-0.08157057025403192</v>
      </c>
      <c r="O545" s="64">
        <f t="shared" si="32"/>
        <v>-0.1523579003731771</v>
      </c>
      <c r="P545" s="43">
        <f t="shared" si="33"/>
        <v>490</v>
      </c>
      <c r="Q545" s="43">
        <f t="shared" si="33"/>
        <v>435</v>
      </c>
      <c r="R545" s="3">
        <v>37756</v>
      </c>
      <c r="S545" s="59">
        <v>37756</v>
      </c>
      <c r="T545" s="1"/>
      <c r="AA545" s="1"/>
      <c r="AB545" s="69">
        <f t="shared" si="34"/>
        <v>0.00755334870522284</v>
      </c>
      <c r="AC545" s="69">
        <f t="shared" si="34"/>
        <v>0.010736855821226188</v>
      </c>
    </row>
    <row r="546" spans="1:29" ht="12.75">
      <c r="A546" s="8">
        <f t="shared" si="35"/>
        <v>539</v>
      </c>
      <c r="C546" s="59">
        <v>37756</v>
      </c>
      <c r="D546" s="44">
        <v>1541.43</v>
      </c>
      <c r="E546" s="44">
        <v>1552.98</v>
      </c>
      <c r="F546" s="44">
        <v>1536.03</v>
      </c>
      <c r="G546" s="44">
        <v>1551.38</v>
      </c>
      <c r="H546" s="45">
        <v>1982130048</v>
      </c>
      <c r="I546" s="61">
        <v>1551.38</v>
      </c>
      <c r="J546" s="3"/>
      <c r="L546" s="96">
        <v>8678.97</v>
      </c>
      <c r="M546" s="61">
        <v>1538.53</v>
      </c>
      <c r="N546" s="64">
        <f t="shared" si="32"/>
        <v>-0.08517234109834515</v>
      </c>
      <c r="O546" s="64">
        <f t="shared" si="32"/>
        <v>-0.1593788758789879</v>
      </c>
      <c r="P546" s="43">
        <f t="shared" si="33"/>
        <v>501</v>
      </c>
      <c r="Q546" s="43">
        <f t="shared" si="33"/>
        <v>439</v>
      </c>
      <c r="R546" s="3">
        <v>37757</v>
      </c>
      <c r="S546" s="59">
        <v>37757</v>
      </c>
      <c r="T546" s="1"/>
      <c r="AA546" s="1"/>
      <c r="AB546" s="69">
        <f t="shared" si="34"/>
        <v>-0.003921663143252596</v>
      </c>
      <c r="AC546" s="69">
        <f t="shared" si="34"/>
        <v>-0.008282948084930908</v>
      </c>
    </row>
    <row r="547" spans="1:29" ht="12.75">
      <c r="A547" s="8">
        <f t="shared" si="35"/>
        <v>540</v>
      </c>
      <c r="C547" s="59">
        <v>37757</v>
      </c>
      <c r="D547" s="44">
        <v>1544.84</v>
      </c>
      <c r="E547" s="44">
        <v>1550.44</v>
      </c>
      <c r="F547" s="44">
        <v>1534.35</v>
      </c>
      <c r="G547" s="44">
        <v>1538.53</v>
      </c>
      <c r="H547" s="45">
        <v>1783449984</v>
      </c>
      <c r="I547" s="61">
        <v>1538.53</v>
      </c>
      <c r="J547" s="3"/>
      <c r="L547" s="96">
        <v>8493.39</v>
      </c>
      <c r="M547" s="61">
        <v>1492.77</v>
      </c>
      <c r="N547" s="64">
        <f t="shared" si="32"/>
        <v>-0.10473384631601146</v>
      </c>
      <c r="O547" s="64">
        <f t="shared" si="32"/>
        <v>-0.18438119799150932</v>
      </c>
      <c r="P547" s="43">
        <f t="shared" si="33"/>
        <v>548</v>
      </c>
      <c r="Q547" s="43">
        <f t="shared" si="33"/>
        <v>459</v>
      </c>
      <c r="R547" s="3">
        <v>37760</v>
      </c>
      <c r="S547" s="59">
        <v>37760</v>
      </c>
      <c r="T547" s="1"/>
      <c r="AA547" s="1"/>
      <c r="AB547" s="69">
        <f t="shared" si="34"/>
        <v>-0.02138272168241162</v>
      </c>
      <c r="AC547" s="69">
        <f t="shared" si="34"/>
        <v>-0.029742676450897898</v>
      </c>
    </row>
    <row r="548" spans="1:29" ht="12.75">
      <c r="A548" s="8">
        <f t="shared" si="35"/>
        <v>541</v>
      </c>
      <c r="C548" s="59">
        <v>37760</v>
      </c>
      <c r="D548" s="44">
        <v>1530.38</v>
      </c>
      <c r="E548" s="44">
        <v>1536.04</v>
      </c>
      <c r="F548" s="44">
        <v>1492.46</v>
      </c>
      <c r="G548" s="44">
        <v>1492.77</v>
      </c>
      <c r="H548" s="45">
        <v>1684210048</v>
      </c>
      <c r="I548" s="61">
        <v>1492.77</v>
      </c>
      <c r="J548" s="3"/>
      <c r="L548" s="96">
        <v>8491.36</v>
      </c>
      <c r="M548" s="61">
        <v>1491.09</v>
      </c>
      <c r="N548" s="64">
        <f t="shared" si="32"/>
        <v>-0.10494782333719821</v>
      </c>
      <c r="O548" s="64">
        <f t="shared" si="32"/>
        <v>-0.18529911541172428</v>
      </c>
      <c r="P548" s="43">
        <f t="shared" si="33"/>
        <v>550</v>
      </c>
      <c r="Q548" s="43">
        <f t="shared" si="33"/>
        <v>461</v>
      </c>
      <c r="R548" s="3">
        <v>37761</v>
      </c>
      <c r="S548" s="59">
        <v>37761</v>
      </c>
      <c r="T548" s="1"/>
      <c r="AA548" s="1"/>
      <c r="AB548" s="69">
        <f t="shared" si="34"/>
        <v>-0.00023900939436416468</v>
      </c>
      <c r="AC548" s="69">
        <f t="shared" si="34"/>
        <v>-0.0011254245463132584</v>
      </c>
    </row>
    <row r="549" spans="1:29" ht="12.75">
      <c r="A549" s="8">
        <f t="shared" si="35"/>
        <v>542</v>
      </c>
      <c r="C549" s="59">
        <v>37761</v>
      </c>
      <c r="D549" s="44">
        <v>1498.05</v>
      </c>
      <c r="E549" s="44">
        <v>1505.18</v>
      </c>
      <c r="F549" s="44">
        <v>1480.13</v>
      </c>
      <c r="G549" s="44">
        <v>1491.09</v>
      </c>
      <c r="H549" s="45">
        <v>1699750016</v>
      </c>
      <c r="I549" s="61">
        <v>1491.09</v>
      </c>
      <c r="J549" s="3"/>
      <c r="L549" s="96">
        <v>8516.43</v>
      </c>
      <c r="M549" s="61">
        <v>1489.87</v>
      </c>
      <c r="N549" s="64">
        <f t="shared" si="32"/>
        <v>-0.10230525982923999</v>
      </c>
      <c r="O549" s="64">
        <f t="shared" si="32"/>
        <v>-0.1859656983002137</v>
      </c>
      <c r="P549" s="43">
        <f t="shared" si="33"/>
        <v>542</v>
      </c>
      <c r="Q549" s="43">
        <f t="shared" si="33"/>
        <v>462</v>
      </c>
      <c r="R549" s="3">
        <v>37762</v>
      </c>
      <c r="S549" s="59">
        <v>37762</v>
      </c>
      <c r="T549" s="1"/>
      <c r="AA549" s="1"/>
      <c r="AB549" s="69">
        <f t="shared" si="34"/>
        <v>0.0029524128054869703</v>
      </c>
      <c r="AC549" s="69">
        <f t="shared" si="34"/>
        <v>-0.0008181934021420645</v>
      </c>
    </row>
    <row r="550" spans="1:29" ht="12.75">
      <c r="A550" s="8">
        <f t="shared" si="35"/>
        <v>543</v>
      </c>
      <c r="C550" s="59">
        <v>37762</v>
      </c>
      <c r="D550" s="44">
        <v>1488.27</v>
      </c>
      <c r="E550" s="44">
        <v>1490.82</v>
      </c>
      <c r="F550" s="44">
        <v>1478.15</v>
      </c>
      <c r="G550" s="44">
        <v>1489.87</v>
      </c>
      <c r="H550" s="45">
        <v>1588960000</v>
      </c>
      <c r="I550" s="61">
        <v>1489.87</v>
      </c>
      <c r="J550" s="3"/>
      <c r="L550" s="96">
        <v>8594.02</v>
      </c>
      <c r="M550" s="61">
        <v>1507.55</v>
      </c>
      <c r="N550" s="64">
        <f t="shared" si="32"/>
        <v>-0.09412669969431853</v>
      </c>
      <c r="O550" s="64">
        <f t="shared" si="32"/>
        <v>-0.17630571021128494</v>
      </c>
      <c r="P550" s="43">
        <f t="shared" si="33"/>
        <v>520</v>
      </c>
      <c r="Q550" s="43">
        <f t="shared" si="33"/>
        <v>448</v>
      </c>
      <c r="R550" s="93">
        <v>37763</v>
      </c>
      <c r="S550" s="59">
        <v>37763</v>
      </c>
      <c r="T550" s="1"/>
      <c r="AA550" s="1"/>
      <c r="AB550" s="69">
        <f t="shared" si="34"/>
        <v>0.009110624991927496</v>
      </c>
      <c r="AC550" s="69">
        <f t="shared" si="34"/>
        <v>0.01186680717109545</v>
      </c>
    </row>
    <row r="551" spans="1:29" ht="12.75">
      <c r="A551" s="8">
        <f t="shared" si="35"/>
        <v>544</v>
      </c>
      <c r="C551" s="59">
        <v>37763</v>
      </c>
      <c r="D551" s="44">
        <v>1493.39</v>
      </c>
      <c r="E551" s="44">
        <v>1512.8</v>
      </c>
      <c r="F551" s="44">
        <v>1489.08</v>
      </c>
      <c r="G551" s="44">
        <v>1507.55</v>
      </c>
      <c r="H551" s="45">
        <v>1783869952</v>
      </c>
      <c r="I551" s="61">
        <v>1507.55</v>
      </c>
      <c r="J551" s="3"/>
      <c r="L551" s="96">
        <v>8601.38</v>
      </c>
      <c r="M551" s="61">
        <v>1510.09</v>
      </c>
      <c r="N551" s="64">
        <f t="shared" si="32"/>
        <v>-0.09335090123326661</v>
      </c>
      <c r="O551" s="64">
        <f t="shared" si="32"/>
        <v>-0.17491790649262662</v>
      </c>
      <c r="P551" s="43">
        <f t="shared" si="33"/>
        <v>518</v>
      </c>
      <c r="Q551" s="43">
        <f t="shared" si="33"/>
        <v>447</v>
      </c>
      <c r="R551" s="93">
        <v>37764</v>
      </c>
      <c r="S551" s="59">
        <v>37764</v>
      </c>
      <c r="T551" s="1"/>
      <c r="AA551" s="1"/>
      <c r="AB551" s="69">
        <f t="shared" si="34"/>
        <v>0.0008564094568082048</v>
      </c>
      <c r="AC551" s="69">
        <f t="shared" si="34"/>
        <v>0.001684852907034573</v>
      </c>
    </row>
    <row r="552" spans="1:29" ht="12.75">
      <c r="A552" s="8">
        <f t="shared" si="35"/>
        <v>545</v>
      </c>
      <c r="C552" s="59">
        <v>37764</v>
      </c>
      <c r="D552" s="44">
        <v>1506.64</v>
      </c>
      <c r="E552" s="44">
        <v>1514.49</v>
      </c>
      <c r="F552" s="44">
        <v>1501.38</v>
      </c>
      <c r="G552" s="44">
        <v>1510.09</v>
      </c>
      <c r="H552" s="45">
        <v>1448770048</v>
      </c>
      <c r="I552" s="61">
        <v>1510.09</v>
      </c>
      <c r="J552" s="3"/>
      <c r="L552" s="96">
        <v>8781.35</v>
      </c>
      <c r="M552" s="61">
        <v>1556.69</v>
      </c>
      <c r="N552" s="64">
        <f t="shared" si="32"/>
        <v>-0.07438073152735314</v>
      </c>
      <c r="O552" s="64">
        <f t="shared" si="32"/>
        <v>-0.14945662566999773</v>
      </c>
      <c r="P552" s="43">
        <f t="shared" si="33"/>
        <v>476</v>
      </c>
      <c r="Q552" s="43">
        <f t="shared" si="33"/>
        <v>431</v>
      </c>
      <c r="R552" s="93">
        <v>37768</v>
      </c>
      <c r="S552" s="59">
        <v>37768</v>
      </c>
      <c r="T552" s="1"/>
      <c r="AA552" s="1"/>
      <c r="AB552" s="69">
        <f t="shared" si="34"/>
        <v>0.020923386712364822</v>
      </c>
      <c r="AC552" s="69">
        <f t="shared" si="34"/>
        <v>0.030859087868934987</v>
      </c>
    </row>
    <row r="553" spans="1:29" ht="12.75">
      <c r="A553" s="8">
        <f t="shared" si="35"/>
        <v>546</v>
      </c>
      <c r="C553" s="59">
        <v>37768</v>
      </c>
      <c r="D553" s="44">
        <v>1504.87</v>
      </c>
      <c r="E553" s="44">
        <v>1558.28</v>
      </c>
      <c r="F553" s="44">
        <v>1504.22</v>
      </c>
      <c r="G553" s="44">
        <v>1556.69</v>
      </c>
      <c r="H553" s="45">
        <v>1932760064</v>
      </c>
      <c r="I553" s="61">
        <v>1556.69</v>
      </c>
      <c r="J553" s="3"/>
      <c r="L553" s="96">
        <v>8793.12</v>
      </c>
      <c r="M553" s="61">
        <v>1563.24</v>
      </c>
      <c r="N553" s="64">
        <f t="shared" si="32"/>
        <v>-0.07314008643406755</v>
      </c>
      <c r="O553" s="64">
        <f t="shared" si="32"/>
        <v>-0.14587784048999308</v>
      </c>
      <c r="P553" s="43">
        <f t="shared" si="33"/>
        <v>473</v>
      </c>
      <c r="Q553" s="43">
        <f t="shared" si="33"/>
        <v>429</v>
      </c>
      <c r="R553" s="93">
        <v>37769</v>
      </c>
      <c r="S553" s="59">
        <v>37769</v>
      </c>
      <c r="T553" s="1"/>
      <c r="AA553" s="1"/>
      <c r="AB553" s="69">
        <f t="shared" si="34"/>
        <v>0.001340340608220858</v>
      </c>
      <c r="AC553" s="69">
        <f t="shared" si="34"/>
        <v>0.004207645709807251</v>
      </c>
    </row>
    <row r="554" spans="1:29" ht="12.75">
      <c r="A554" s="8">
        <f t="shared" si="35"/>
        <v>547</v>
      </c>
      <c r="C554" s="59">
        <v>37769</v>
      </c>
      <c r="D554" s="44">
        <v>1560.11</v>
      </c>
      <c r="E554" s="44">
        <v>1571.85</v>
      </c>
      <c r="F554" s="44">
        <v>1553.7</v>
      </c>
      <c r="G554" s="44">
        <v>1563.24</v>
      </c>
      <c r="H554" s="45">
        <v>2042269952</v>
      </c>
      <c r="I554" s="61">
        <v>1563.24</v>
      </c>
      <c r="J554" s="3"/>
      <c r="L554" s="96">
        <v>8711.18</v>
      </c>
      <c r="M554" s="61">
        <v>1574.95</v>
      </c>
      <c r="N554" s="64">
        <f t="shared" si="32"/>
        <v>-0.08177716875724672</v>
      </c>
      <c r="O554" s="64">
        <f t="shared" si="32"/>
        <v>-0.13947973751932818</v>
      </c>
      <c r="P554" s="43">
        <f t="shared" si="33"/>
        <v>493</v>
      </c>
      <c r="Q554" s="43">
        <f t="shared" si="33"/>
        <v>426</v>
      </c>
      <c r="R554" s="93">
        <v>37770</v>
      </c>
      <c r="S554" s="59">
        <v>37770</v>
      </c>
      <c r="T554" s="1"/>
      <c r="AA554" s="1"/>
      <c r="AB554" s="69">
        <f t="shared" si="34"/>
        <v>-0.009318649125680145</v>
      </c>
      <c r="AC554" s="69">
        <f t="shared" si="34"/>
        <v>0.007490852332335374</v>
      </c>
    </row>
    <row r="555" spans="1:29" ht="12.75">
      <c r="A555" s="8">
        <f t="shared" si="35"/>
        <v>548</v>
      </c>
      <c r="C555" s="59">
        <v>37770</v>
      </c>
      <c r="D555" s="44">
        <v>1565.38</v>
      </c>
      <c r="E555" s="44">
        <v>1591.26</v>
      </c>
      <c r="F555" s="44">
        <v>1564.14</v>
      </c>
      <c r="G555" s="44">
        <v>1574.95</v>
      </c>
      <c r="H555" s="45">
        <v>2228879872</v>
      </c>
      <c r="I555" s="61">
        <v>1574.95</v>
      </c>
      <c r="J555" s="3"/>
      <c r="L555" s="96">
        <v>8850.26</v>
      </c>
      <c r="M555" s="61">
        <v>1595.91</v>
      </c>
      <c r="N555" s="64">
        <f t="shared" si="32"/>
        <v>-0.06711710762095502</v>
      </c>
      <c r="O555" s="64">
        <f t="shared" si="32"/>
        <v>-0.1280276249433131</v>
      </c>
      <c r="P555" s="43">
        <f t="shared" si="33"/>
        <v>462</v>
      </c>
      <c r="Q555" s="43">
        <f t="shared" si="33"/>
        <v>419</v>
      </c>
      <c r="R555" s="93">
        <v>37771</v>
      </c>
      <c r="S555" s="59">
        <v>37771</v>
      </c>
      <c r="T555" s="1"/>
      <c r="AA555" s="1"/>
      <c r="AB555" s="69">
        <f t="shared" si="34"/>
        <v>0.015965690067246907</v>
      </c>
      <c r="AC555" s="69">
        <f t="shared" si="34"/>
        <v>0.013308358995523628</v>
      </c>
    </row>
    <row r="556" spans="1:29" ht="12.75">
      <c r="A556" s="8">
        <f t="shared" si="35"/>
        <v>549</v>
      </c>
      <c r="C556" s="59">
        <v>37771</v>
      </c>
      <c r="D556" s="44">
        <v>1583.23</v>
      </c>
      <c r="E556" s="44">
        <v>1599.92</v>
      </c>
      <c r="F556" s="44">
        <v>1582.52</v>
      </c>
      <c r="G556" s="44">
        <v>1595.91</v>
      </c>
      <c r="H556" s="45">
        <v>2314660096</v>
      </c>
      <c r="I556" s="61">
        <v>1595.91</v>
      </c>
      <c r="J556" s="3"/>
      <c r="L556" s="96">
        <v>8897.81</v>
      </c>
      <c r="M556" s="61">
        <v>1590.75</v>
      </c>
      <c r="N556" s="64">
        <f t="shared" si="32"/>
        <v>-0.06210498577000112</v>
      </c>
      <c r="O556" s="64">
        <f t="shared" si="32"/>
        <v>-0.13084694273397335</v>
      </c>
      <c r="P556" s="43">
        <f t="shared" si="33"/>
        <v>457</v>
      </c>
      <c r="Q556" s="43">
        <f t="shared" si="33"/>
        <v>421</v>
      </c>
      <c r="R556" s="93">
        <v>37774</v>
      </c>
      <c r="S556" s="59">
        <v>37774</v>
      </c>
      <c r="T556" s="1"/>
      <c r="AA556" s="1"/>
      <c r="AB556" s="69">
        <f t="shared" si="34"/>
        <v>0.0053727235132075</v>
      </c>
      <c r="AC556" s="69">
        <f t="shared" si="34"/>
        <v>-0.0032332650337425495</v>
      </c>
    </row>
    <row r="557" spans="1:29" ht="12.75">
      <c r="A557" s="8">
        <f t="shared" si="35"/>
        <v>550</v>
      </c>
      <c r="C557" s="59">
        <v>37774</v>
      </c>
      <c r="D557" s="44">
        <v>1612.1</v>
      </c>
      <c r="E557" s="44">
        <v>1620.79</v>
      </c>
      <c r="F557" s="44">
        <v>1586.48</v>
      </c>
      <c r="G557" s="44">
        <v>1590.75</v>
      </c>
      <c r="H557" s="45">
        <v>2517530112</v>
      </c>
      <c r="I557" s="61">
        <v>1590.75</v>
      </c>
      <c r="J557" s="3"/>
      <c r="L557" s="96">
        <v>8922.95</v>
      </c>
      <c r="M557" s="61">
        <v>1603.56</v>
      </c>
      <c r="N557" s="64">
        <f t="shared" si="32"/>
        <v>-0.059455043744070735</v>
      </c>
      <c r="O557" s="64">
        <f t="shared" si="32"/>
        <v>-0.12384782240483438</v>
      </c>
      <c r="P557" s="43">
        <f t="shared" si="33"/>
        <v>453</v>
      </c>
      <c r="Q557" s="43">
        <f t="shared" si="33"/>
        <v>415</v>
      </c>
      <c r="R557" s="93">
        <v>37775</v>
      </c>
      <c r="S557" s="59">
        <v>37775</v>
      </c>
      <c r="T557" s="1"/>
      <c r="AA557" s="1"/>
      <c r="AB557" s="69">
        <f t="shared" si="34"/>
        <v>0.0028254143435295642</v>
      </c>
      <c r="AC557" s="69">
        <f t="shared" si="34"/>
        <v>0.008052805280527986</v>
      </c>
    </row>
    <row r="558" spans="1:29" ht="12.75">
      <c r="A558" s="8">
        <f t="shared" si="35"/>
        <v>551</v>
      </c>
      <c r="C558" s="59">
        <v>37775</v>
      </c>
      <c r="D558" s="44">
        <v>1589.72</v>
      </c>
      <c r="E558" s="44">
        <v>1603.74</v>
      </c>
      <c r="F558" s="44">
        <v>1584.7</v>
      </c>
      <c r="G558" s="44">
        <v>1603.56</v>
      </c>
      <c r="H558" s="45">
        <v>2067879936</v>
      </c>
      <c r="I558" s="61">
        <v>1603.56</v>
      </c>
      <c r="J558" s="3"/>
      <c r="L558" s="96">
        <v>9038.98</v>
      </c>
      <c r="M558" s="61">
        <v>1634.65</v>
      </c>
      <c r="N558" s="64">
        <f t="shared" si="32"/>
        <v>-0.047224623168546476</v>
      </c>
      <c r="O558" s="64">
        <f t="shared" si="32"/>
        <v>-0.10686088633668989</v>
      </c>
      <c r="P558" s="43">
        <f t="shared" si="33"/>
        <v>441</v>
      </c>
      <c r="Q558" s="43">
        <f t="shared" si="33"/>
        <v>398</v>
      </c>
      <c r="R558" s="93">
        <v>37776</v>
      </c>
      <c r="S558" s="59">
        <v>37776</v>
      </c>
      <c r="T558" s="1"/>
      <c r="AA558" s="1"/>
      <c r="AB558" s="69">
        <f t="shared" si="34"/>
        <v>0.013003547033211937</v>
      </c>
      <c r="AC558" s="69">
        <f t="shared" si="34"/>
        <v>0.019388111452019352</v>
      </c>
    </row>
    <row r="559" spans="1:29" ht="12.75">
      <c r="A559" s="8">
        <f t="shared" si="35"/>
        <v>552</v>
      </c>
      <c r="C559" s="59">
        <v>37776</v>
      </c>
      <c r="D559" s="44">
        <v>1604.84</v>
      </c>
      <c r="E559" s="44">
        <v>1638.57</v>
      </c>
      <c r="F559" s="44">
        <v>1603.17</v>
      </c>
      <c r="G559" s="44">
        <v>1634.65</v>
      </c>
      <c r="H559" s="45">
        <v>2515709952</v>
      </c>
      <c r="I559" s="61">
        <v>1634.65</v>
      </c>
      <c r="J559" s="3"/>
      <c r="L559" s="96">
        <v>9041.3</v>
      </c>
      <c r="M559" s="61">
        <v>1646.01</v>
      </c>
      <c r="N559" s="64">
        <f t="shared" si="32"/>
        <v>-0.046980078001475745</v>
      </c>
      <c r="O559" s="64">
        <f t="shared" si="32"/>
        <v>-0.10065401616190317</v>
      </c>
      <c r="P559" s="43">
        <f t="shared" si="33"/>
        <v>439</v>
      </c>
      <c r="Q559" s="43">
        <f t="shared" si="33"/>
        <v>392</v>
      </c>
      <c r="R559" s="93">
        <v>37777</v>
      </c>
      <c r="S559" s="59">
        <v>37777</v>
      </c>
      <c r="T559" s="1"/>
      <c r="AA559" s="1"/>
      <c r="AB559" s="69">
        <f t="shared" si="34"/>
        <v>0.00025666612825769874</v>
      </c>
      <c r="AC559" s="69">
        <f t="shared" si="34"/>
        <v>0.006949499892943356</v>
      </c>
    </row>
    <row r="560" spans="1:29" ht="12.75">
      <c r="A560" s="8">
        <f t="shared" si="35"/>
        <v>553</v>
      </c>
      <c r="C560" s="59">
        <v>37777</v>
      </c>
      <c r="D560" s="44">
        <v>1620.79</v>
      </c>
      <c r="E560" s="44">
        <v>1646.01</v>
      </c>
      <c r="F560" s="44">
        <v>1613.99</v>
      </c>
      <c r="G560" s="44">
        <v>1646.01</v>
      </c>
      <c r="H560" s="45">
        <v>2449080064</v>
      </c>
      <c r="I560" s="61">
        <v>1646.01</v>
      </c>
      <c r="J560" s="3"/>
      <c r="L560" s="96">
        <v>9062.79</v>
      </c>
      <c r="M560" s="61">
        <v>1627.42</v>
      </c>
      <c r="N560" s="64">
        <f t="shared" si="32"/>
        <v>-0.04471487298408339</v>
      </c>
      <c r="O560" s="64">
        <f t="shared" si="32"/>
        <v>-0.11081120952011492</v>
      </c>
      <c r="P560" s="43">
        <f t="shared" si="33"/>
        <v>431</v>
      </c>
      <c r="Q560" s="43">
        <f t="shared" si="33"/>
        <v>402</v>
      </c>
      <c r="R560" s="93">
        <v>37778</v>
      </c>
      <c r="S560" s="59">
        <v>37778</v>
      </c>
      <c r="T560" s="1"/>
      <c r="AA560" s="1"/>
      <c r="AB560" s="69">
        <f t="shared" si="34"/>
        <v>0.002376870582770252</v>
      </c>
      <c r="AC560" s="69">
        <f t="shared" si="34"/>
        <v>-0.011293977557851997</v>
      </c>
    </row>
    <row r="561" spans="1:29" ht="12.75">
      <c r="A561" s="8">
        <f t="shared" si="35"/>
        <v>554</v>
      </c>
      <c r="C561" s="59">
        <v>37778</v>
      </c>
      <c r="D561" s="44">
        <v>1670.03</v>
      </c>
      <c r="E561" s="44">
        <v>1684.06</v>
      </c>
      <c r="F561" s="44">
        <v>1625.18</v>
      </c>
      <c r="G561" s="44">
        <v>1627.42</v>
      </c>
      <c r="H561" s="45">
        <v>2962609920</v>
      </c>
      <c r="I561" s="61">
        <v>1627.42</v>
      </c>
      <c r="J561" s="3"/>
      <c r="L561" s="96">
        <v>8980</v>
      </c>
      <c r="M561" s="61">
        <v>1603.97</v>
      </c>
      <c r="N561" s="64">
        <f t="shared" si="32"/>
        <v>-0.0534415515969221</v>
      </c>
      <c r="O561" s="64">
        <f t="shared" si="32"/>
        <v>-0.12362380684394858</v>
      </c>
      <c r="P561" s="43">
        <f t="shared" si="33"/>
        <v>449</v>
      </c>
      <c r="Q561" s="43">
        <f t="shared" si="33"/>
        <v>414</v>
      </c>
      <c r="R561" s="93">
        <v>37781</v>
      </c>
      <c r="S561" s="59">
        <v>37781</v>
      </c>
      <c r="T561" s="1"/>
      <c r="AA561" s="1"/>
      <c r="AB561" s="69">
        <f t="shared" si="34"/>
        <v>-0.009135155950871776</v>
      </c>
      <c r="AC561" s="69">
        <f t="shared" si="34"/>
        <v>-0.014409310442295209</v>
      </c>
    </row>
    <row r="562" spans="1:29" ht="12.75">
      <c r="A562" s="8">
        <f t="shared" si="35"/>
        <v>555</v>
      </c>
      <c r="C562" s="59">
        <v>37781</v>
      </c>
      <c r="D562" s="44">
        <v>1623</v>
      </c>
      <c r="E562" s="44">
        <v>1625.61</v>
      </c>
      <c r="F562" s="44">
        <v>1597.32</v>
      </c>
      <c r="G562" s="44">
        <v>1603.97</v>
      </c>
      <c r="H562" s="45">
        <v>1856700032</v>
      </c>
      <c r="I562" s="61">
        <v>1603.97</v>
      </c>
      <c r="J562" s="3"/>
      <c r="L562" s="96">
        <v>9054.89</v>
      </c>
      <c r="M562" s="61">
        <v>1627.67</v>
      </c>
      <c r="N562" s="64">
        <f t="shared" si="32"/>
        <v>-0.045547591440919244</v>
      </c>
      <c r="O562" s="64">
        <f t="shared" si="32"/>
        <v>-0.11067461466591633</v>
      </c>
      <c r="P562" s="43">
        <f t="shared" si="33"/>
        <v>435</v>
      </c>
      <c r="Q562" s="43">
        <f t="shared" si="33"/>
        <v>401</v>
      </c>
      <c r="R562" s="93">
        <v>37782</v>
      </c>
      <c r="S562" s="59">
        <v>37782</v>
      </c>
      <c r="T562" s="1"/>
      <c r="AA562" s="1"/>
      <c r="AB562" s="69">
        <f t="shared" si="34"/>
        <v>0.008339643652561124</v>
      </c>
      <c r="AC562" s="69">
        <f t="shared" si="34"/>
        <v>0.014775837453318896</v>
      </c>
    </row>
    <row r="563" spans="1:29" ht="12.75">
      <c r="A563" s="8">
        <f t="shared" si="35"/>
        <v>556</v>
      </c>
      <c r="C563" s="59">
        <v>37782</v>
      </c>
      <c r="D563" s="44">
        <v>1611.17</v>
      </c>
      <c r="E563" s="44">
        <v>1627.77</v>
      </c>
      <c r="F563" s="44">
        <v>1606.08</v>
      </c>
      <c r="G563" s="44">
        <v>1627.67</v>
      </c>
      <c r="H563" s="45">
        <v>1791650048</v>
      </c>
      <c r="I563" s="61">
        <v>1627.67</v>
      </c>
      <c r="J563" s="3"/>
      <c r="L563" s="96">
        <v>9183.22</v>
      </c>
      <c r="M563" s="61">
        <v>1646.02</v>
      </c>
      <c r="N563" s="64">
        <f t="shared" si="32"/>
        <v>-0.03202065985032154</v>
      </c>
      <c r="O563" s="64">
        <f t="shared" si="32"/>
        <v>-0.10064855236773518</v>
      </c>
      <c r="P563" s="43">
        <f t="shared" si="33"/>
        <v>403</v>
      </c>
      <c r="Q563" s="43">
        <f t="shared" si="33"/>
        <v>391</v>
      </c>
      <c r="R563" s="93">
        <v>37783</v>
      </c>
      <c r="S563" s="59">
        <v>37783</v>
      </c>
      <c r="T563" s="1"/>
      <c r="AA563" s="1"/>
      <c r="AB563" s="69">
        <f t="shared" si="34"/>
        <v>0.014172452674742653</v>
      </c>
      <c r="AC563" s="69">
        <f t="shared" si="34"/>
        <v>0.011273783997984843</v>
      </c>
    </row>
    <row r="564" spans="1:29" ht="12.75">
      <c r="A564" s="8">
        <f t="shared" si="35"/>
        <v>557</v>
      </c>
      <c r="C564" s="59">
        <v>37783</v>
      </c>
      <c r="D564" s="44">
        <v>1625</v>
      </c>
      <c r="E564" s="44">
        <v>1647.57</v>
      </c>
      <c r="F564" s="44">
        <v>1612.22</v>
      </c>
      <c r="G564" s="44">
        <v>1646.02</v>
      </c>
      <c r="H564" s="45">
        <v>1932199936</v>
      </c>
      <c r="I564" s="61">
        <v>1646.02</v>
      </c>
      <c r="J564" s="3"/>
      <c r="L564" s="96">
        <v>9196.55</v>
      </c>
      <c r="M564" s="61">
        <v>1653.62</v>
      </c>
      <c r="N564" s="64">
        <f t="shared" si="32"/>
        <v>-0.03061557921366087</v>
      </c>
      <c r="O564" s="64">
        <f t="shared" si="32"/>
        <v>-0.0964960688000962</v>
      </c>
      <c r="P564" s="43">
        <f t="shared" si="33"/>
        <v>398</v>
      </c>
      <c r="Q564" s="43">
        <f t="shared" si="33"/>
        <v>382</v>
      </c>
      <c r="R564" s="93">
        <v>37784</v>
      </c>
      <c r="S564" s="59">
        <v>37784</v>
      </c>
      <c r="T564" s="1"/>
      <c r="AA564" s="1"/>
      <c r="AB564" s="69">
        <f t="shared" si="34"/>
        <v>0.0014515605637237528</v>
      </c>
      <c r="AC564" s="69">
        <f t="shared" si="34"/>
        <v>0.004617197846927601</v>
      </c>
    </row>
    <row r="565" spans="1:29" ht="12.75">
      <c r="A565" s="8">
        <f t="shared" si="35"/>
        <v>558</v>
      </c>
      <c r="C565" s="59">
        <v>37784</v>
      </c>
      <c r="D565" s="44">
        <v>1653.05</v>
      </c>
      <c r="E565" s="44">
        <v>1661.12</v>
      </c>
      <c r="F565" s="44">
        <v>1640.12</v>
      </c>
      <c r="G565" s="44">
        <v>1653.62</v>
      </c>
      <c r="H565" s="45">
        <v>1790700032</v>
      </c>
      <c r="I565" s="61">
        <v>1653.62</v>
      </c>
      <c r="J565" s="3"/>
      <c r="L565" s="96">
        <v>9117.12</v>
      </c>
      <c r="M565" s="61">
        <v>1626.49</v>
      </c>
      <c r="N565" s="64">
        <f t="shared" si="32"/>
        <v>-0.0389880889638452</v>
      </c>
      <c r="O565" s="64">
        <f t="shared" si="32"/>
        <v>-0.111319342377734</v>
      </c>
      <c r="P565" s="43">
        <f t="shared" si="33"/>
        <v>419</v>
      </c>
      <c r="Q565" s="43">
        <f t="shared" si="33"/>
        <v>403</v>
      </c>
      <c r="R565" s="93">
        <v>37785</v>
      </c>
      <c r="S565" s="59">
        <v>37785</v>
      </c>
      <c r="T565" s="1"/>
      <c r="AA565" s="1"/>
      <c r="AB565" s="69">
        <f t="shared" si="34"/>
        <v>-0.00863693450261227</v>
      </c>
      <c r="AC565" s="69">
        <f t="shared" si="34"/>
        <v>-0.016406429530363642</v>
      </c>
    </row>
    <row r="566" spans="1:29" ht="12.75">
      <c r="A566" s="8">
        <f t="shared" si="35"/>
        <v>559</v>
      </c>
      <c r="C566" s="59">
        <v>37785</v>
      </c>
      <c r="D566" s="44">
        <v>1656.61</v>
      </c>
      <c r="E566" s="44">
        <v>1660.43</v>
      </c>
      <c r="F566" s="44">
        <v>1624.12</v>
      </c>
      <c r="G566" s="44">
        <v>1626.49</v>
      </c>
      <c r="H566" s="45">
        <v>1813139968</v>
      </c>
      <c r="I566" s="61">
        <v>1626.49</v>
      </c>
      <c r="J566" s="3"/>
      <c r="L566" s="96">
        <v>9318.96</v>
      </c>
      <c r="M566" s="61">
        <v>1666.58</v>
      </c>
      <c r="N566" s="64">
        <f t="shared" si="32"/>
        <v>-0.017712659428691935</v>
      </c>
      <c r="O566" s="64">
        <f t="shared" si="32"/>
        <v>-0.08941499155843802</v>
      </c>
      <c r="P566" s="43">
        <f t="shared" si="33"/>
        <v>371</v>
      </c>
      <c r="Q566" s="43">
        <f t="shared" si="33"/>
        <v>375</v>
      </c>
      <c r="R566" s="93">
        <v>37788</v>
      </c>
      <c r="S566" s="59">
        <v>37788</v>
      </c>
      <c r="T566" s="1"/>
      <c r="AA566" s="1"/>
      <c r="AB566" s="69">
        <f t="shared" si="34"/>
        <v>0.022138570074760278</v>
      </c>
      <c r="AC566" s="69">
        <f t="shared" si="34"/>
        <v>0.02464816875603293</v>
      </c>
    </row>
    <row r="567" spans="1:29" ht="12.75">
      <c r="A567" s="8">
        <f t="shared" si="35"/>
        <v>560</v>
      </c>
      <c r="C567" s="59">
        <v>37788</v>
      </c>
      <c r="D567" s="44">
        <v>1633.8</v>
      </c>
      <c r="E567" s="44">
        <v>1667.77</v>
      </c>
      <c r="F567" s="44">
        <v>1629.59</v>
      </c>
      <c r="G567" s="44">
        <v>1666.58</v>
      </c>
      <c r="H567" s="45">
        <v>1912560000</v>
      </c>
      <c r="I567" s="61">
        <v>1666.58</v>
      </c>
      <c r="J567" s="3"/>
      <c r="L567" s="96">
        <v>9323.02</v>
      </c>
      <c r="M567" s="61">
        <v>1668.44</v>
      </c>
      <c r="N567" s="64">
        <f t="shared" si="32"/>
        <v>-0.0172847053863181</v>
      </c>
      <c r="O567" s="64">
        <f t="shared" si="32"/>
        <v>-0.08839872584319997</v>
      </c>
      <c r="P567" s="43">
        <f t="shared" si="33"/>
        <v>369</v>
      </c>
      <c r="Q567" s="43">
        <f t="shared" si="33"/>
        <v>373</v>
      </c>
      <c r="R567" s="93">
        <v>37789</v>
      </c>
      <c r="S567" s="59">
        <v>37789</v>
      </c>
      <c r="T567" s="1"/>
      <c r="AA567" s="1"/>
      <c r="AB567" s="69">
        <f t="shared" si="34"/>
        <v>0.0004356709332373754</v>
      </c>
      <c r="AC567" s="69">
        <f t="shared" si="34"/>
        <v>0.0011160580350177973</v>
      </c>
    </row>
    <row r="568" spans="1:29" ht="12.75">
      <c r="A568" s="8">
        <f t="shared" si="35"/>
        <v>561</v>
      </c>
      <c r="C568" s="59">
        <v>37789</v>
      </c>
      <c r="D568" s="44">
        <v>1673.1</v>
      </c>
      <c r="E568" s="44">
        <v>1674.09</v>
      </c>
      <c r="F568" s="44">
        <v>1656.57</v>
      </c>
      <c r="G568" s="44">
        <v>1668.44</v>
      </c>
      <c r="H568" s="45">
        <v>1968630016</v>
      </c>
      <c r="I568" s="61">
        <v>1668.44</v>
      </c>
      <c r="J568" s="3"/>
      <c r="L568" s="96">
        <v>9293.8</v>
      </c>
      <c r="M568" s="61">
        <v>1677.14</v>
      </c>
      <c r="N568" s="64">
        <f t="shared" si="32"/>
        <v>-0.02036470960261416</v>
      </c>
      <c r="O568" s="64">
        <f t="shared" si="32"/>
        <v>-0.08364522491708692</v>
      </c>
      <c r="P568" s="43">
        <f t="shared" si="33"/>
        <v>376</v>
      </c>
      <c r="Q568" s="43">
        <f t="shared" si="33"/>
        <v>368</v>
      </c>
      <c r="R568" s="93">
        <v>37790</v>
      </c>
      <c r="S568" s="59">
        <v>37790</v>
      </c>
      <c r="T568" s="1"/>
      <c r="AA568" s="1"/>
      <c r="AB568" s="69">
        <f t="shared" si="34"/>
        <v>-0.0031341775519092563</v>
      </c>
      <c r="AC568" s="69">
        <f t="shared" si="34"/>
        <v>0.005214451823259969</v>
      </c>
    </row>
    <row r="569" spans="1:29" ht="12.75">
      <c r="A569" s="8">
        <f t="shared" si="35"/>
        <v>562</v>
      </c>
      <c r="C569" s="59">
        <v>37790</v>
      </c>
      <c r="D569" s="44">
        <v>1663.03</v>
      </c>
      <c r="E569" s="44">
        <v>1685.04</v>
      </c>
      <c r="F569" s="44">
        <v>1653.25</v>
      </c>
      <c r="G569" s="44">
        <v>1677.14</v>
      </c>
      <c r="H569" s="45">
        <v>2082080000</v>
      </c>
      <c r="I569" s="61">
        <v>1677.14</v>
      </c>
      <c r="J569" s="3"/>
      <c r="L569" s="96">
        <v>9179.53</v>
      </c>
      <c r="M569" s="61">
        <v>1648.64</v>
      </c>
      <c r="N569" s="64">
        <f t="shared" si="32"/>
        <v>-0.032409613154843364</v>
      </c>
      <c r="O569" s="64">
        <f t="shared" si="32"/>
        <v>-0.09921703829573325</v>
      </c>
      <c r="P569" s="43">
        <f t="shared" si="33"/>
        <v>404</v>
      </c>
      <c r="Q569" s="43">
        <f t="shared" si="33"/>
        <v>389</v>
      </c>
      <c r="R569" s="93">
        <v>37791</v>
      </c>
      <c r="S569" s="59">
        <v>37791</v>
      </c>
      <c r="T569" s="1"/>
      <c r="AA569" s="1"/>
      <c r="AB569" s="69">
        <f t="shared" si="34"/>
        <v>-0.012295293636617854</v>
      </c>
      <c r="AC569" s="69">
        <f t="shared" si="34"/>
        <v>-0.01699321463920722</v>
      </c>
    </row>
    <row r="570" spans="1:29" ht="12.75">
      <c r="A570" s="8">
        <f t="shared" si="35"/>
        <v>563</v>
      </c>
      <c r="C570" s="59">
        <v>37791</v>
      </c>
      <c r="D570" s="44">
        <v>1677.05</v>
      </c>
      <c r="E570" s="44">
        <v>1686.1</v>
      </c>
      <c r="F570" s="44">
        <v>1646.79</v>
      </c>
      <c r="G570" s="44">
        <v>1648.64</v>
      </c>
      <c r="H570" s="45">
        <v>1957720064</v>
      </c>
      <c r="I570" s="61">
        <v>1648.64</v>
      </c>
      <c r="J570" s="3"/>
      <c r="L570" s="61">
        <v>9200.75</v>
      </c>
      <c r="M570" s="61">
        <v>1644.72</v>
      </c>
      <c r="N570" s="64">
        <f t="shared" si="32"/>
        <v>-0.030172868135343145</v>
      </c>
      <c r="O570" s="64">
        <f t="shared" si="32"/>
        <v>-0.1013588456095682</v>
      </c>
      <c r="P570" s="43">
        <f t="shared" si="33"/>
        <v>396</v>
      </c>
      <c r="Q570" s="43">
        <f t="shared" si="33"/>
        <v>394</v>
      </c>
      <c r="R570" s="59">
        <v>37792</v>
      </c>
      <c r="S570" s="59">
        <v>37792</v>
      </c>
      <c r="T570" s="1"/>
      <c r="AA570" s="1"/>
      <c r="AB570" s="69">
        <f t="shared" si="34"/>
        <v>0.002311665194187462</v>
      </c>
      <c r="AC570" s="69">
        <f t="shared" si="34"/>
        <v>-0.0023777173913044347</v>
      </c>
    </row>
    <row r="571" spans="1:29" ht="12.75">
      <c r="A571" s="8">
        <f t="shared" si="35"/>
        <v>564</v>
      </c>
      <c r="C571" s="59">
        <v>37792</v>
      </c>
      <c r="D571" s="44">
        <v>1657.31</v>
      </c>
      <c r="E571" s="44">
        <v>1660.47</v>
      </c>
      <c r="F571" s="44">
        <v>1638.93</v>
      </c>
      <c r="G571" s="44">
        <v>1644.72</v>
      </c>
      <c r="H571" s="45">
        <v>1767110016</v>
      </c>
      <c r="I571" s="61">
        <v>1644.72</v>
      </c>
      <c r="J571" s="3"/>
      <c r="L571" s="61">
        <v>9072.95</v>
      </c>
      <c r="M571" s="61">
        <v>1610.75</v>
      </c>
      <c r="N571" s="64">
        <f t="shared" si="32"/>
        <v>-0.04364393380415299</v>
      </c>
      <c r="O571" s="64">
        <f t="shared" si="32"/>
        <v>-0.1199193543980811</v>
      </c>
      <c r="P571" s="43">
        <f t="shared" si="33"/>
        <v>428</v>
      </c>
      <c r="Q571" s="43">
        <f t="shared" si="33"/>
        <v>410</v>
      </c>
      <c r="R571" s="59">
        <v>37795</v>
      </c>
      <c r="S571" s="59">
        <v>37795</v>
      </c>
      <c r="T571" s="1"/>
      <c r="AA571" s="1"/>
      <c r="AB571" s="69">
        <f t="shared" si="34"/>
        <v>-0.013890171996848055</v>
      </c>
      <c r="AC571" s="69">
        <f t="shared" si="34"/>
        <v>-0.020653971496668144</v>
      </c>
    </row>
    <row r="572" spans="1:29" ht="12.75">
      <c r="A572" s="8">
        <f t="shared" si="35"/>
        <v>565</v>
      </c>
      <c r="C572" s="59">
        <v>37795</v>
      </c>
      <c r="D572" s="44">
        <v>1642.33</v>
      </c>
      <c r="E572" s="44">
        <v>1643.21</v>
      </c>
      <c r="F572" s="44">
        <v>1601.45</v>
      </c>
      <c r="G572" s="44">
        <v>1610.75</v>
      </c>
      <c r="H572" s="45">
        <v>1694940032</v>
      </c>
      <c r="I572" s="61">
        <v>1610.75</v>
      </c>
      <c r="J572" s="3"/>
      <c r="L572" s="61">
        <v>9109.85</v>
      </c>
      <c r="M572" s="61">
        <v>1605.61</v>
      </c>
      <c r="N572" s="64">
        <f t="shared" si="32"/>
        <v>-0.03975440075893322</v>
      </c>
      <c r="O572" s="64">
        <f t="shared" si="32"/>
        <v>-0.12272774460040548</v>
      </c>
      <c r="P572" s="43">
        <f t="shared" si="33"/>
        <v>421</v>
      </c>
      <c r="Q572" s="43">
        <f t="shared" si="33"/>
        <v>412</v>
      </c>
      <c r="R572" s="59">
        <v>37796</v>
      </c>
      <c r="S572" s="59">
        <v>37796</v>
      </c>
      <c r="T572" s="1"/>
      <c r="AA572" s="1"/>
      <c r="AB572" s="69">
        <f t="shared" si="34"/>
        <v>0.004067034426509464</v>
      </c>
      <c r="AC572" s="69">
        <f t="shared" si="34"/>
        <v>-0.0031910600651871013</v>
      </c>
    </row>
    <row r="573" spans="1:29" ht="12.75">
      <c r="A573" s="8">
        <f t="shared" si="35"/>
        <v>566</v>
      </c>
      <c r="C573" s="59">
        <v>37796</v>
      </c>
      <c r="D573" s="44">
        <v>1605.69</v>
      </c>
      <c r="E573" s="44">
        <v>1622.47</v>
      </c>
      <c r="F573" s="44">
        <v>1598.25</v>
      </c>
      <c r="G573" s="44">
        <v>1605.61</v>
      </c>
      <c r="H573" s="45">
        <v>1619510016</v>
      </c>
      <c r="I573" s="61">
        <v>1605.61</v>
      </c>
      <c r="J573" s="3"/>
      <c r="L573" s="61">
        <v>9011.53</v>
      </c>
      <c r="M573" s="61">
        <v>1602.66</v>
      </c>
      <c r="N573" s="64">
        <f t="shared" si="32"/>
        <v>-0.05011805628755128</v>
      </c>
      <c r="O573" s="64">
        <f t="shared" si="32"/>
        <v>-0.12433956387994949</v>
      </c>
      <c r="P573" s="43">
        <f t="shared" si="33"/>
        <v>444</v>
      </c>
      <c r="Q573" s="43">
        <f t="shared" si="33"/>
        <v>416</v>
      </c>
      <c r="R573" s="59">
        <v>37797</v>
      </c>
      <c r="S573" s="59">
        <v>37797</v>
      </c>
      <c r="T573" s="1"/>
      <c r="AA573" s="1"/>
      <c r="AB573" s="69">
        <f t="shared" si="34"/>
        <v>-0.010792713381669206</v>
      </c>
      <c r="AC573" s="69">
        <f t="shared" si="34"/>
        <v>-0.0018373079390385794</v>
      </c>
    </row>
    <row r="574" spans="1:29" ht="12.75">
      <c r="A574" s="8">
        <f t="shared" si="35"/>
        <v>567</v>
      </c>
      <c r="C574" s="59">
        <v>37797</v>
      </c>
      <c r="D574" s="44">
        <v>1608.5</v>
      </c>
      <c r="E574" s="44">
        <v>1629.97</v>
      </c>
      <c r="F574" s="44">
        <v>1600.28</v>
      </c>
      <c r="G574" s="44">
        <v>1602.66</v>
      </c>
      <c r="H574" s="45">
        <v>1563619968</v>
      </c>
      <c r="I574" s="61">
        <v>1602.66</v>
      </c>
      <c r="J574" s="3"/>
      <c r="L574" s="61">
        <v>9079.04</v>
      </c>
      <c r="M574" s="61">
        <v>1634.01</v>
      </c>
      <c r="N574" s="64">
        <f t="shared" si="32"/>
        <v>-0.04300200274059229</v>
      </c>
      <c r="O574" s="64">
        <f t="shared" si="32"/>
        <v>-0.10721056916343852</v>
      </c>
      <c r="P574" s="43">
        <f t="shared" si="33"/>
        <v>426</v>
      </c>
      <c r="Q574" s="43">
        <f t="shared" si="33"/>
        <v>399</v>
      </c>
      <c r="R574" s="59">
        <v>37798</v>
      </c>
      <c r="S574" s="59">
        <v>37798</v>
      </c>
      <c r="T574" s="1"/>
      <c r="AA574" s="1"/>
      <c r="AB574" s="69">
        <f t="shared" si="34"/>
        <v>0.007491513649735326</v>
      </c>
      <c r="AC574" s="69">
        <f t="shared" si="34"/>
        <v>0.019561229456029228</v>
      </c>
    </row>
    <row r="575" spans="1:29" ht="12.75">
      <c r="A575" s="8">
        <f t="shared" si="35"/>
        <v>568</v>
      </c>
      <c r="C575" s="59">
        <v>37798</v>
      </c>
      <c r="D575" s="44">
        <v>1611.31</v>
      </c>
      <c r="E575" s="44">
        <v>1636.15</v>
      </c>
      <c r="F575" s="44">
        <v>1606.47</v>
      </c>
      <c r="G575" s="44">
        <v>1634.01</v>
      </c>
      <c r="H575" s="45">
        <v>1560860032</v>
      </c>
      <c r="I575" s="61">
        <v>1634.01</v>
      </c>
      <c r="J575" s="3"/>
      <c r="L575" s="61">
        <v>8989.05</v>
      </c>
      <c r="M575" s="61">
        <v>1625.26</v>
      </c>
      <c r="N575" s="64">
        <f t="shared" si="32"/>
        <v>-0.052487614630547186</v>
      </c>
      <c r="O575" s="64">
        <f t="shared" si="32"/>
        <v>-0.1119913890603913</v>
      </c>
      <c r="P575" s="43">
        <f t="shared" si="33"/>
        <v>447</v>
      </c>
      <c r="Q575" s="43">
        <f t="shared" si="33"/>
        <v>405</v>
      </c>
      <c r="R575" s="59">
        <v>37799</v>
      </c>
      <c r="S575" s="59">
        <v>37799</v>
      </c>
      <c r="T575" s="1"/>
      <c r="AA575" s="1"/>
      <c r="AB575" s="69">
        <f t="shared" si="34"/>
        <v>-0.009911840899478497</v>
      </c>
      <c r="AC575" s="69">
        <f t="shared" si="34"/>
        <v>-0.00535492438846763</v>
      </c>
    </row>
    <row r="576" spans="1:29" ht="12.75">
      <c r="A576" s="8">
        <f t="shared" si="35"/>
        <v>569</v>
      </c>
      <c r="C576" s="59">
        <v>37799</v>
      </c>
      <c r="D576" s="44">
        <v>1636.03</v>
      </c>
      <c r="E576" s="44">
        <v>1653.74</v>
      </c>
      <c r="F576" s="44">
        <v>1621.25</v>
      </c>
      <c r="G576" s="44">
        <v>1625.26</v>
      </c>
      <c r="H576" s="45">
        <v>1553939968</v>
      </c>
      <c r="I576" s="61">
        <v>1625.26</v>
      </c>
      <c r="J576" s="3"/>
      <c r="L576" s="61">
        <v>8985.44</v>
      </c>
      <c r="M576" s="61">
        <v>1622.8</v>
      </c>
      <c r="N576" s="64">
        <f t="shared" si="32"/>
        <v>-0.052868135343101086</v>
      </c>
      <c r="O576" s="64">
        <f t="shared" si="32"/>
        <v>-0.11333548242570612</v>
      </c>
      <c r="P576" s="43">
        <f t="shared" si="33"/>
        <v>448</v>
      </c>
      <c r="Q576" s="43">
        <f t="shared" si="33"/>
        <v>407</v>
      </c>
      <c r="R576" s="59">
        <v>37802</v>
      </c>
      <c r="S576" s="59">
        <v>37802</v>
      </c>
      <c r="T576" s="1"/>
      <c r="AA576" s="1"/>
      <c r="AB576" s="69">
        <f t="shared" si="34"/>
        <v>-0.00040159972410869216</v>
      </c>
      <c r="AC576" s="69">
        <f t="shared" si="34"/>
        <v>-0.0015136039772097876</v>
      </c>
    </row>
    <row r="577" spans="1:29" ht="12.75">
      <c r="A577" s="8">
        <f t="shared" si="35"/>
        <v>570</v>
      </c>
      <c r="C577" s="59">
        <v>37802</v>
      </c>
      <c r="D577" s="44">
        <v>1634.86</v>
      </c>
      <c r="E577" s="44">
        <v>1643.68</v>
      </c>
      <c r="F577" s="44">
        <v>1621.44</v>
      </c>
      <c r="G577" s="44">
        <v>1622.8</v>
      </c>
      <c r="H577" s="45">
        <v>1792819968</v>
      </c>
      <c r="I577" s="61">
        <v>1622.8</v>
      </c>
      <c r="J577" s="3"/>
      <c r="L577" s="61">
        <v>9040.95</v>
      </c>
      <c r="M577" s="61">
        <v>1640.13</v>
      </c>
      <c r="N577" s="64">
        <f t="shared" si="32"/>
        <v>-0.04701697059133547</v>
      </c>
      <c r="O577" s="64">
        <f t="shared" si="32"/>
        <v>-0.10386672713265543</v>
      </c>
      <c r="P577" s="43">
        <f t="shared" si="33"/>
        <v>440</v>
      </c>
      <c r="Q577" s="43">
        <f t="shared" si="33"/>
        <v>396</v>
      </c>
      <c r="R577" s="59">
        <v>37803</v>
      </c>
      <c r="S577" s="59">
        <v>37803</v>
      </c>
      <c r="T577" s="1"/>
      <c r="AA577" s="1"/>
      <c r="AB577" s="69">
        <f t="shared" si="34"/>
        <v>0.006177772040100393</v>
      </c>
      <c r="AC577" s="69">
        <f t="shared" si="34"/>
        <v>0.010679073206803169</v>
      </c>
    </row>
    <row r="578" spans="1:29" ht="12.75">
      <c r="A578" s="8">
        <f t="shared" si="35"/>
        <v>571</v>
      </c>
      <c r="C578" s="59">
        <v>37803</v>
      </c>
      <c r="D578" s="44">
        <v>1617.3</v>
      </c>
      <c r="E578" s="44">
        <v>1641.77</v>
      </c>
      <c r="F578" s="44">
        <v>1598.92</v>
      </c>
      <c r="G578" s="44">
        <v>1640.13</v>
      </c>
      <c r="H578" s="45">
        <v>1711820032</v>
      </c>
      <c r="I578" s="61">
        <v>1640.13</v>
      </c>
      <c r="J578" s="3"/>
      <c r="L578" s="61">
        <v>9142.84</v>
      </c>
      <c r="M578" s="61">
        <v>1678.73</v>
      </c>
      <c r="N578" s="64">
        <f t="shared" si="32"/>
        <v>-0.0362770106461473</v>
      </c>
      <c r="O578" s="64">
        <f t="shared" si="32"/>
        <v>-0.08277648164438345</v>
      </c>
      <c r="P578" s="43">
        <f t="shared" si="33"/>
        <v>410</v>
      </c>
      <c r="Q578" s="43">
        <f t="shared" si="33"/>
        <v>366</v>
      </c>
      <c r="R578" s="59">
        <v>37804</v>
      </c>
      <c r="S578" s="59">
        <v>37804</v>
      </c>
      <c r="T578" s="1"/>
      <c r="AA578" s="1"/>
      <c r="AB578" s="69">
        <f t="shared" si="34"/>
        <v>0.01126983336928089</v>
      </c>
      <c r="AC578" s="69">
        <f t="shared" si="34"/>
        <v>0.023534719808795623</v>
      </c>
    </row>
    <row r="579" spans="1:29" ht="12.75">
      <c r="A579" s="8">
        <f t="shared" si="35"/>
        <v>572</v>
      </c>
      <c r="C579" s="59">
        <v>37804</v>
      </c>
      <c r="D579" s="44">
        <v>1648.13</v>
      </c>
      <c r="E579" s="44">
        <v>1678.77</v>
      </c>
      <c r="F579" s="44">
        <v>1648.13</v>
      </c>
      <c r="G579" s="44">
        <v>1678.73</v>
      </c>
      <c r="H579" s="45">
        <v>1866649984</v>
      </c>
      <c r="I579" s="61">
        <v>1678.73</v>
      </c>
      <c r="J579" s="3"/>
      <c r="L579" s="61">
        <v>9070.21</v>
      </c>
      <c r="M579" s="61">
        <v>1663.46</v>
      </c>
      <c r="N579" s="64">
        <f t="shared" si="32"/>
        <v>-0.043932750079055616</v>
      </c>
      <c r="O579" s="64">
        <f t="shared" si="32"/>
        <v>-0.09111969533883724</v>
      </c>
      <c r="P579" s="43">
        <f t="shared" si="33"/>
        <v>429</v>
      </c>
      <c r="Q579" s="43">
        <f t="shared" si="33"/>
        <v>378</v>
      </c>
      <c r="R579" s="59">
        <v>37805</v>
      </c>
      <c r="S579" s="59">
        <v>37805</v>
      </c>
      <c r="T579" s="1"/>
      <c r="AA579" s="1"/>
      <c r="AB579" s="69">
        <f t="shared" si="34"/>
        <v>-0.007943921144852206</v>
      </c>
      <c r="AC579" s="69">
        <f t="shared" si="34"/>
        <v>-0.009096161979591733</v>
      </c>
    </row>
    <row r="580" spans="1:29" ht="12.75">
      <c r="A580" s="8">
        <f t="shared" si="35"/>
        <v>573</v>
      </c>
      <c r="C580" s="59">
        <v>37805</v>
      </c>
      <c r="D580" s="44">
        <v>1665.95</v>
      </c>
      <c r="E580" s="44">
        <v>1683.77</v>
      </c>
      <c r="F580" s="44">
        <v>1660.95</v>
      </c>
      <c r="G580" s="44">
        <v>1663.46</v>
      </c>
      <c r="H580" s="45">
        <v>944910016</v>
      </c>
      <c r="I580" s="61">
        <v>1663.46</v>
      </c>
      <c r="J580" s="3"/>
      <c r="L580" s="61">
        <v>9216.79</v>
      </c>
      <c r="M580" s="61">
        <v>1720.71</v>
      </c>
      <c r="N580" s="64">
        <f t="shared" si="32"/>
        <v>-0.028482133445767777</v>
      </c>
      <c r="O580" s="64">
        <f t="shared" si="32"/>
        <v>-0.05983947372734577</v>
      </c>
      <c r="P580" s="43">
        <f t="shared" si="33"/>
        <v>393</v>
      </c>
      <c r="Q580" s="43">
        <f t="shared" si="33"/>
        <v>333</v>
      </c>
      <c r="R580" s="59">
        <v>37809</v>
      </c>
      <c r="S580" s="59">
        <v>37809</v>
      </c>
      <c r="T580" s="1"/>
      <c r="AA580" s="1"/>
      <c r="AB580" s="69">
        <f t="shared" si="34"/>
        <v>0.016160596061171928</v>
      </c>
      <c r="AC580" s="69">
        <f t="shared" si="34"/>
        <v>0.03441621680112528</v>
      </c>
    </row>
    <row r="581" spans="1:29" ht="12.75">
      <c r="A581" s="8">
        <f t="shared" si="35"/>
        <v>574</v>
      </c>
      <c r="C581" s="59">
        <v>37809</v>
      </c>
      <c r="D581" s="44">
        <v>1685.41</v>
      </c>
      <c r="E581" s="44">
        <v>1721.25</v>
      </c>
      <c r="F581" s="44">
        <v>1685.41</v>
      </c>
      <c r="G581" s="44">
        <v>1720.71</v>
      </c>
      <c r="H581" s="45">
        <v>1836380032</v>
      </c>
      <c r="I581" s="61">
        <v>1720.71</v>
      </c>
      <c r="J581" s="3"/>
      <c r="L581" s="61">
        <v>9223.09</v>
      </c>
      <c r="M581" s="61">
        <v>1746.46</v>
      </c>
      <c r="N581" s="64">
        <f t="shared" si="32"/>
        <v>-0.027818066828291355</v>
      </c>
      <c r="O581" s="64">
        <f t="shared" si="32"/>
        <v>-0.0457702037448845</v>
      </c>
      <c r="P581" s="43">
        <f t="shared" si="33"/>
        <v>391</v>
      </c>
      <c r="Q581" s="43">
        <f t="shared" si="33"/>
        <v>312</v>
      </c>
      <c r="R581" s="59">
        <v>37810</v>
      </c>
      <c r="S581" s="59">
        <v>37810</v>
      </c>
      <c r="T581" s="1"/>
      <c r="AA581" s="1"/>
      <c r="AB581" s="69">
        <f t="shared" si="34"/>
        <v>0.0006835351570340098</v>
      </c>
      <c r="AC581" s="69">
        <f t="shared" si="34"/>
        <v>0.014964752921759139</v>
      </c>
    </row>
    <row r="582" spans="1:29" ht="12.75">
      <c r="A582" s="8">
        <f t="shared" si="35"/>
        <v>575</v>
      </c>
      <c r="C582" s="59">
        <v>37810</v>
      </c>
      <c r="D582" s="44">
        <v>1715.99</v>
      </c>
      <c r="E582" s="44">
        <v>1747.44</v>
      </c>
      <c r="F582" s="44">
        <v>1713.76</v>
      </c>
      <c r="G582" s="44">
        <v>1746.46</v>
      </c>
      <c r="H582" s="45">
        <v>2018489984</v>
      </c>
      <c r="I582" s="61">
        <v>1746.46</v>
      </c>
      <c r="J582" s="3"/>
      <c r="L582" s="61">
        <v>9156.21</v>
      </c>
      <c r="M582" s="61">
        <v>1747.46</v>
      </c>
      <c r="N582" s="64">
        <f t="shared" si="32"/>
        <v>-0.034867713713502835</v>
      </c>
      <c r="O582" s="64">
        <f t="shared" si="32"/>
        <v>-0.04522382432808991</v>
      </c>
      <c r="P582" s="43">
        <f t="shared" si="33"/>
        <v>408</v>
      </c>
      <c r="Q582" s="43">
        <f t="shared" si="33"/>
        <v>311</v>
      </c>
      <c r="R582" s="59">
        <v>37811</v>
      </c>
      <c r="S582" s="59">
        <v>37811</v>
      </c>
      <c r="T582" s="1"/>
      <c r="AA582" s="1"/>
      <c r="AB582" s="69">
        <f t="shared" si="34"/>
        <v>-0.007251365865453052</v>
      </c>
      <c r="AC582" s="69">
        <f t="shared" si="34"/>
        <v>0.0005725868327932648</v>
      </c>
    </row>
    <row r="583" spans="1:29" ht="12.75">
      <c r="A583" s="8">
        <f t="shared" si="35"/>
        <v>576</v>
      </c>
      <c r="C583" s="59">
        <v>37811</v>
      </c>
      <c r="D583" s="44">
        <v>1743.66</v>
      </c>
      <c r="E583" s="44">
        <v>1758.18</v>
      </c>
      <c r="F583" s="44">
        <v>1735.3</v>
      </c>
      <c r="G583" s="44">
        <v>1747.46</v>
      </c>
      <c r="H583" s="45">
        <v>2113619968</v>
      </c>
      <c r="I583" s="61">
        <v>1747.46</v>
      </c>
      <c r="J583" s="3"/>
      <c r="L583" s="61">
        <v>9036.04</v>
      </c>
      <c r="M583" s="61">
        <v>1715.86</v>
      </c>
      <c r="N583" s="64">
        <f t="shared" si="32"/>
        <v>-0.04753452092336874</v>
      </c>
      <c r="O583" s="64">
        <f t="shared" si="32"/>
        <v>-0.062489413898799695</v>
      </c>
      <c r="P583" s="43">
        <f t="shared" si="33"/>
        <v>443</v>
      </c>
      <c r="Q583" s="43">
        <f t="shared" si="33"/>
        <v>338</v>
      </c>
      <c r="R583" s="59">
        <v>37812</v>
      </c>
      <c r="S583" s="59">
        <v>37812</v>
      </c>
      <c r="T583" s="1"/>
      <c r="AA583" s="1"/>
      <c r="AB583" s="69">
        <f t="shared" si="34"/>
        <v>-0.013124425936058559</v>
      </c>
      <c r="AC583" s="69">
        <f t="shared" si="34"/>
        <v>-0.018083389605484612</v>
      </c>
    </row>
    <row r="584" spans="1:29" ht="12.75">
      <c r="A584" s="8">
        <f t="shared" si="35"/>
        <v>577</v>
      </c>
      <c r="C584" s="59">
        <v>37812</v>
      </c>
      <c r="D584" s="44">
        <v>1731.35</v>
      </c>
      <c r="E584" s="44">
        <v>1735.13</v>
      </c>
      <c r="F584" s="44">
        <v>1707.49</v>
      </c>
      <c r="G584" s="44">
        <v>1715.86</v>
      </c>
      <c r="H584" s="45">
        <v>1733799936</v>
      </c>
      <c r="I584" s="61">
        <v>1715.86</v>
      </c>
      <c r="J584" s="3"/>
      <c r="L584" s="61">
        <v>9119.59</v>
      </c>
      <c r="M584" s="61">
        <v>1733.93</v>
      </c>
      <c r="N584" s="64">
        <f aca="true" t="shared" si="36" ref="N584:O647">L584/L$7-1</f>
        <v>-0.038727732686834604</v>
      </c>
      <c r="O584" s="64">
        <f t="shared" si="36"/>
        <v>-0.052616337837321</v>
      </c>
      <c r="P584" s="43">
        <f aca="true" t="shared" si="37" ref="P584:Q647">RANK(N584,N$7:N$1038)</f>
        <v>418</v>
      </c>
      <c r="Q584" s="43">
        <f t="shared" si="37"/>
        <v>321</v>
      </c>
      <c r="R584" s="59">
        <v>37813</v>
      </c>
      <c r="S584" s="59">
        <v>37813</v>
      </c>
      <c r="T584" s="1"/>
      <c r="AA584" s="1"/>
      <c r="AB584" s="69">
        <f t="shared" si="34"/>
        <v>0.009246307010593036</v>
      </c>
      <c r="AC584" s="69">
        <f t="shared" si="34"/>
        <v>0.010531162216031786</v>
      </c>
    </row>
    <row r="585" spans="1:29" ht="12.75">
      <c r="A585" s="8">
        <f t="shared" si="35"/>
        <v>578</v>
      </c>
      <c r="C585" s="59">
        <v>37813</v>
      </c>
      <c r="D585" s="44">
        <v>1720.98</v>
      </c>
      <c r="E585" s="44">
        <v>1737.41</v>
      </c>
      <c r="F585" s="44">
        <v>1720.98</v>
      </c>
      <c r="G585" s="44">
        <v>1733.93</v>
      </c>
      <c r="H585" s="45">
        <v>1516880000</v>
      </c>
      <c r="I585" s="61">
        <v>1733.93</v>
      </c>
      <c r="J585" s="3"/>
      <c r="L585" s="61">
        <v>9177.15</v>
      </c>
      <c r="M585" s="61">
        <v>1754.82</v>
      </c>
      <c r="N585" s="64">
        <f t="shared" si="36"/>
        <v>-0.032660482765890175</v>
      </c>
      <c r="O585" s="64">
        <f t="shared" si="36"/>
        <v>-0.041202471820481645</v>
      </c>
      <c r="P585" s="43">
        <f t="shared" si="37"/>
        <v>405</v>
      </c>
      <c r="Q585" s="43">
        <f t="shared" si="37"/>
        <v>305</v>
      </c>
      <c r="R585" s="59">
        <v>37816</v>
      </c>
      <c r="S585" s="59">
        <v>37816</v>
      </c>
      <c r="T585" s="1"/>
      <c r="AA585" s="1"/>
      <c r="AB585" s="69">
        <f aca="true" t="shared" si="38" ref="AB585:AC648">L585/L584-1</f>
        <v>0.006311687257870124</v>
      </c>
      <c r="AC585" s="69">
        <f t="shared" si="38"/>
        <v>0.012047775861770527</v>
      </c>
    </row>
    <row r="586" spans="1:29" ht="12.75">
      <c r="A586" s="8">
        <f aca="true" t="shared" si="39" ref="A586:A649">1+A585</f>
        <v>579</v>
      </c>
      <c r="C586" s="59">
        <v>37816</v>
      </c>
      <c r="D586" s="44">
        <v>1757.43</v>
      </c>
      <c r="E586" s="44">
        <v>1776.1</v>
      </c>
      <c r="F586" s="44">
        <v>1748.88</v>
      </c>
      <c r="G586" s="44">
        <v>1754.82</v>
      </c>
      <c r="H586" s="45">
        <v>1973180032</v>
      </c>
      <c r="I586" s="61">
        <v>1754.82</v>
      </c>
      <c r="J586" s="3"/>
      <c r="L586" s="61">
        <v>9128.97</v>
      </c>
      <c r="M586" s="61">
        <v>1753.21</v>
      </c>
      <c r="N586" s="64">
        <f t="shared" si="36"/>
        <v>-0.037739011278591805</v>
      </c>
      <c r="O586" s="64">
        <f t="shared" si="36"/>
        <v>-0.042082142681520884</v>
      </c>
      <c r="P586" s="43">
        <f t="shared" si="37"/>
        <v>411</v>
      </c>
      <c r="Q586" s="43">
        <f t="shared" si="37"/>
        <v>307</v>
      </c>
      <c r="R586" s="59">
        <v>37817</v>
      </c>
      <c r="S586" s="59">
        <v>37817</v>
      </c>
      <c r="T586" s="1"/>
      <c r="AA586" s="1"/>
      <c r="AB586" s="69">
        <f t="shared" si="38"/>
        <v>-0.005249995913764072</v>
      </c>
      <c r="AC586" s="69">
        <f t="shared" si="38"/>
        <v>-0.0009174730171754852</v>
      </c>
    </row>
    <row r="587" spans="1:29" ht="12.75">
      <c r="A587" s="8">
        <f t="shared" si="39"/>
        <v>580</v>
      </c>
      <c r="C587" s="59">
        <v>37817</v>
      </c>
      <c r="D587" s="44">
        <v>1769.95</v>
      </c>
      <c r="E587" s="44">
        <v>1771.78</v>
      </c>
      <c r="F587" s="44">
        <v>1742.1</v>
      </c>
      <c r="G587" s="44">
        <v>1753.21</v>
      </c>
      <c r="H587" s="45">
        <v>1915629952</v>
      </c>
      <c r="I587" s="61">
        <v>1753.21</v>
      </c>
      <c r="J587" s="3"/>
      <c r="L587" s="61">
        <v>9094.59</v>
      </c>
      <c r="M587" s="61">
        <v>1747.97</v>
      </c>
      <c r="N587" s="64">
        <f t="shared" si="36"/>
        <v>-0.041362917676820876</v>
      </c>
      <c r="O587" s="64">
        <f t="shared" si="36"/>
        <v>-0.04494517082552463</v>
      </c>
      <c r="P587" s="43">
        <f t="shared" si="37"/>
        <v>425</v>
      </c>
      <c r="Q587" s="43">
        <f t="shared" si="37"/>
        <v>310</v>
      </c>
      <c r="R587" s="59">
        <v>37818</v>
      </c>
      <c r="S587" s="59">
        <v>37818</v>
      </c>
      <c r="T587" s="1"/>
      <c r="AA587" s="1"/>
      <c r="AB587" s="69">
        <f t="shared" si="38"/>
        <v>-0.0037660327506826574</v>
      </c>
      <c r="AC587" s="69">
        <f t="shared" si="38"/>
        <v>-0.0029888033949155846</v>
      </c>
    </row>
    <row r="588" spans="1:29" ht="12.75">
      <c r="A588" s="8">
        <f t="shared" si="39"/>
        <v>581</v>
      </c>
      <c r="C588" s="59">
        <v>37818</v>
      </c>
      <c r="D588" s="44">
        <v>1766.35</v>
      </c>
      <c r="E588" s="44">
        <v>1767.9</v>
      </c>
      <c r="F588" s="44">
        <v>1734.14</v>
      </c>
      <c r="G588" s="44">
        <v>1747.97</v>
      </c>
      <c r="H588" s="45">
        <v>1920560000</v>
      </c>
      <c r="I588" s="61">
        <v>1747.97</v>
      </c>
      <c r="J588" s="3"/>
      <c r="L588" s="61">
        <v>9050.82</v>
      </c>
      <c r="M588" s="61">
        <v>1698.02</v>
      </c>
      <c r="N588" s="64">
        <f t="shared" si="36"/>
        <v>-0.045976599557288944</v>
      </c>
      <c r="O588" s="64">
        <f t="shared" si="36"/>
        <v>-0.07223682269441545</v>
      </c>
      <c r="P588" s="43">
        <f t="shared" si="37"/>
        <v>438</v>
      </c>
      <c r="Q588" s="43">
        <f t="shared" si="37"/>
        <v>355</v>
      </c>
      <c r="R588" s="59">
        <v>37819</v>
      </c>
      <c r="S588" s="59">
        <v>37819</v>
      </c>
      <c r="T588" s="1"/>
      <c r="AA588" s="1"/>
      <c r="AB588" s="69">
        <f t="shared" si="38"/>
        <v>-0.00481275131699177</v>
      </c>
      <c r="AC588" s="69">
        <f t="shared" si="38"/>
        <v>-0.028576005309015606</v>
      </c>
    </row>
    <row r="589" spans="1:29" ht="12.75">
      <c r="A589" s="8">
        <f t="shared" si="39"/>
        <v>582</v>
      </c>
      <c r="C589" s="59">
        <v>37819</v>
      </c>
      <c r="D589" s="44">
        <v>1727.76</v>
      </c>
      <c r="E589" s="44">
        <v>1729.59</v>
      </c>
      <c r="F589" s="44">
        <v>1693.47</v>
      </c>
      <c r="G589" s="44">
        <v>1698.02</v>
      </c>
      <c r="H589" s="45">
        <v>1912679936</v>
      </c>
      <c r="I589" s="61">
        <v>1698.02</v>
      </c>
      <c r="J589" s="3"/>
      <c r="L589" s="61">
        <v>9188.15</v>
      </c>
      <c r="M589" s="61">
        <v>1708.5</v>
      </c>
      <c r="N589" s="64">
        <f t="shared" si="36"/>
        <v>-0.03150100137029621</v>
      </c>
      <c r="O589" s="64">
        <f t="shared" si="36"/>
        <v>-0.06651076640640796</v>
      </c>
      <c r="P589" s="43">
        <f t="shared" si="37"/>
        <v>401</v>
      </c>
      <c r="Q589" s="43">
        <f t="shared" si="37"/>
        <v>343</v>
      </c>
      <c r="R589" s="59">
        <v>37820</v>
      </c>
      <c r="S589" s="59">
        <v>37820</v>
      </c>
      <c r="T589" s="1"/>
      <c r="AA589" s="1"/>
      <c r="AB589" s="69">
        <f t="shared" si="38"/>
        <v>0.015173210825096595</v>
      </c>
      <c r="AC589" s="69">
        <f t="shared" si="38"/>
        <v>0.006171894323977245</v>
      </c>
    </row>
    <row r="590" spans="1:29" ht="12.75">
      <c r="A590" s="8">
        <f t="shared" si="39"/>
        <v>583</v>
      </c>
      <c r="C590" s="59">
        <v>37820</v>
      </c>
      <c r="D590" s="44">
        <v>1709.09</v>
      </c>
      <c r="E590" s="44">
        <v>1714.84</v>
      </c>
      <c r="F590" s="44">
        <v>1688.82</v>
      </c>
      <c r="G590" s="44">
        <v>1708.5</v>
      </c>
      <c r="H590" s="45">
        <v>1602889984</v>
      </c>
      <c r="I590" s="61">
        <v>1708.5</v>
      </c>
      <c r="J590" s="3"/>
      <c r="L590" s="61">
        <v>9096.69</v>
      </c>
      <c r="M590" s="61">
        <v>1681.41</v>
      </c>
      <c r="N590" s="64">
        <f t="shared" si="36"/>
        <v>-0.04114156213766196</v>
      </c>
      <c r="O590" s="64">
        <f t="shared" si="36"/>
        <v>-0.0813121848073739</v>
      </c>
      <c r="P590" s="43">
        <f t="shared" si="37"/>
        <v>423</v>
      </c>
      <c r="Q590" s="43">
        <f t="shared" si="37"/>
        <v>365</v>
      </c>
      <c r="R590" s="59">
        <v>37823</v>
      </c>
      <c r="S590" s="59">
        <v>37823</v>
      </c>
      <c r="T590" s="1"/>
      <c r="AA590" s="1"/>
      <c r="AB590" s="69">
        <f t="shared" si="38"/>
        <v>-0.009954125694508598</v>
      </c>
      <c r="AC590" s="69">
        <f t="shared" si="38"/>
        <v>-0.015856014047409994</v>
      </c>
    </row>
    <row r="591" spans="1:29" ht="12.75">
      <c r="A591" s="8">
        <f t="shared" si="39"/>
        <v>584</v>
      </c>
      <c r="C591" s="59">
        <v>37823</v>
      </c>
      <c r="D591" s="44">
        <v>1706.15</v>
      </c>
      <c r="E591" s="44">
        <v>1706.29</v>
      </c>
      <c r="F591" s="44">
        <v>1675.18</v>
      </c>
      <c r="G591" s="44">
        <v>1681.41</v>
      </c>
      <c r="H591" s="45">
        <v>1459309952</v>
      </c>
      <c r="I591" s="61">
        <v>1681.41</v>
      </c>
      <c r="J591" s="3"/>
      <c r="L591" s="61">
        <v>9158.45</v>
      </c>
      <c r="M591" s="61">
        <v>1706.1</v>
      </c>
      <c r="N591" s="64">
        <f t="shared" si="36"/>
        <v>-0.034631601138399803</v>
      </c>
      <c r="O591" s="64">
        <f t="shared" si="36"/>
        <v>-0.06782207700671505</v>
      </c>
      <c r="P591" s="43">
        <f t="shared" si="37"/>
        <v>407</v>
      </c>
      <c r="Q591" s="43">
        <f t="shared" si="37"/>
        <v>345</v>
      </c>
      <c r="R591" s="59">
        <v>37824</v>
      </c>
      <c r="S591" s="59">
        <v>37824</v>
      </c>
      <c r="T591" s="1"/>
      <c r="AA591" s="1"/>
      <c r="AB591" s="69">
        <f t="shared" si="38"/>
        <v>0.0067892826951341245</v>
      </c>
      <c r="AC591" s="69">
        <f t="shared" si="38"/>
        <v>0.014684104412368004</v>
      </c>
    </row>
    <row r="592" spans="1:29" ht="12.75">
      <c r="A592" s="8">
        <f t="shared" si="39"/>
        <v>585</v>
      </c>
      <c r="C592" s="59">
        <v>37824</v>
      </c>
      <c r="D592" s="44">
        <v>1695.02</v>
      </c>
      <c r="E592" s="44">
        <v>1710.34</v>
      </c>
      <c r="F592" s="44">
        <v>1686.15</v>
      </c>
      <c r="G592" s="44">
        <v>1706.1</v>
      </c>
      <c r="H592" s="45">
        <v>1749720064</v>
      </c>
      <c r="I592" s="61">
        <v>1706.1</v>
      </c>
      <c r="J592" s="3"/>
      <c r="L592" s="61">
        <v>9194.24</v>
      </c>
      <c r="M592" s="61">
        <v>1719.18</v>
      </c>
      <c r="N592" s="64">
        <f t="shared" si="36"/>
        <v>-0.030859070306735514</v>
      </c>
      <c r="O592" s="64">
        <f t="shared" si="36"/>
        <v>-0.060675434235041514</v>
      </c>
      <c r="P592" s="43">
        <f t="shared" si="37"/>
        <v>399</v>
      </c>
      <c r="Q592" s="43">
        <f t="shared" si="37"/>
        <v>335</v>
      </c>
      <c r="R592" s="59">
        <v>37825</v>
      </c>
      <c r="S592" s="59">
        <v>37825</v>
      </c>
      <c r="T592" s="1"/>
      <c r="AA592" s="1"/>
      <c r="AB592" s="69">
        <f t="shared" si="38"/>
        <v>0.003907866505794999</v>
      </c>
      <c r="AC592" s="69">
        <f t="shared" si="38"/>
        <v>0.007666608053455315</v>
      </c>
    </row>
    <row r="593" spans="1:29" ht="12.75">
      <c r="A593" s="8">
        <f t="shared" si="39"/>
        <v>586</v>
      </c>
      <c r="C593" s="59">
        <v>37825</v>
      </c>
      <c r="D593" s="44">
        <v>1710.82</v>
      </c>
      <c r="E593" s="44">
        <v>1720.04</v>
      </c>
      <c r="F593" s="44">
        <v>1695.2</v>
      </c>
      <c r="G593" s="44">
        <v>1719.18</v>
      </c>
      <c r="H593" s="45">
        <v>1834979968</v>
      </c>
      <c r="I593" s="61">
        <v>1719.18</v>
      </c>
      <c r="J593" s="3"/>
      <c r="L593" s="61">
        <v>9112.51</v>
      </c>
      <c r="M593" s="61">
        <v>1701.42</v>
      </c>
      <c r="N593" s="64">
        <f t="shared" si="36"/>
        <v>-0.039474017075998735</v>
      </c>
      <c r="O593" s="64">
        <f t="shared" si="36"/>
        <v>-0.07037913267731377</v>
      </c>
      <c r="P593" s="43">
        <f t="shared" si="37"/>
        <v>420</v>
      </c>
      <c r="Q593" s="43">
        <f t="shared" si="37"/>
        <v>352</v>
      </c>
      <c r="R593" s="59">
        <v>37826</v>
      </c>
      <c r="S593" s="59">
        <v>37826</v>
      </c>
      <c r="T593" s="1"/>
      <c r="AA593" s="1"/>
      <c r="AB593" s="69">
        <f t="shared" si="38"/>
        <v>-0.008889261102603352</v>
      </c>
      <c r="AC593" s="69">
        <f t="shared" si="38"/>
        <v>-0.010330506404215956</v>
      </c>
    </row>
    <row r="594" spans="1:29" ht="12.75">
      <c r="A594" s="8">
        <f t="shared" si="39"/>
        <v>587</v>
      </c>
      <c r="C594" s="59">
        <v>37826</v>
      </c>
      <c r="D594" s="44">
        <v>1732.19</v>
      </c>
      <c r="E594" s="44">
        <v>1740.8</v>
      </c>
      <c r="F594" s="44">
        <v>1700.29</v>
      </c>
      <c r="G594" s="44">
        <v>1701.42</v>
      </c>
      <c r="H594" s="45">
        <v>1901240064</v>
      </c>
      <c r="I594" s="61">
        <v>1701.42</v>
      </c>
      <c r="J594" s="3"/>
      <c r="L594" s="61">
        <v>9284.57</v>
      </c>
      <c r="M594" s="61">
        <v>1730.7</v>
      </c>
      <c r="N594" s="64">
        <f t="shared" si="36"/>
        <v>-0.021337619900917093</v>
      </c>
      <c r="O594" s="64">
        <f t="shared" si="36"/>
        <v>-0.054381143353567585</v>
      </c>
      <c r="P594" s="43">
        <f t="shared" si="37"/>
        <v>377</v>
      </c>
      <c r="Q594" s="43">
        <f t="shared" si="37"/>
        <v>325</v>
      </c>
      <c r="R594" s="59">
        <v>37827</v>
      </c>
      <c r="S594" s="59">
        <v>37827</v>
      </c>
      <c r="T594" s="1"/>
      <c r="AA594" s="1"/>
      <c r="AB594" s="69">
        <f t="shared" si="38"/>
        <v>0.018881735109206987</v>
      </c>
      <c r="AC594" s="69">
        <f t="shared" si="38"/>
        <v>0.017209154706069096</v>
      </c>
    </row>
    <row r="595" spans="1:29" ht="12.75">
      <c r="A595" s="8">
        <f t="shared" si="39"/>
        <v>588</v>
      </c>
      <c r="C595" s="59">
        <v>37827</v>
      </c>
      <c r="D595" s="44">
        <v>1703.58</v>
      </c>
      <c r="E595" s="44">
        <v>1730.91</v>
      </c>
      <c r="F595" s="44">
        <v>1685.89</v>
      </c>
      <c r="G595" s="44">
        <v>1730.7</v>
      </c>
      <c r="H595" s="45">
        <v>1587980032</v>
      </c>
      <c r="I595" s="61">
        <v>1730.7</v>
      </c>
      <c r="J595" s="3"/>
      <c r="L595" s="61">
        <v>9266.51</v>
      </c>
      <c r="M595" s="61">
        <v>1735.36</v>
      </c>
      <c r="N595" s="64">
        <f t="shared" si="36"/>
        <v>-0.023241277537683125</v>
      </c>
      <c r="O595" s="64">
        <f t="shared" si="36"/>
        <v>-0.05183501527130474</v>
      </c>
      <c r="P595" s="43">
        <f t="shared" si="37"/>
        <v>384</v>
      </c>
      <c r="Q595" s="43">
        <f t="shared" si="37"/>
        <v>319</v>
      </c>
      <c r="R595" s="59">
        <v>37830</v>
      </c>
      <c r="S595" s="59">
        <v>37830</v>
      </c>
      <c r="T595" s="1"/>
      <c r="AA595" s="1"/>
      <c r="AB595" s="69">
        <f t="shared" si="38"/>
        <v>-0.0019451627808287908</v>
      </c>
      <c r="AC595" s="69">
        <f t="shared" si="38"/>
        <v>0.0026925521465301916</v>
      </c>
    </row>
    <row r="596" spans="1:29" ht="12.75">
      <c r="A596" s="8">
        <f t="shared" si="39"/>
        <v>589</v>
      </c>
      <c r="C596" s="59">
        <v>37830</v>
      </c>
      <c r="D596" s="44">
        <v>1734.68</v>
      </c>
      <c r="E596" s="44">
        <v>1740.59</v>
      </c>
      <c r="F596" s="44">
        <v>1726.24</v>
      </c>
      <c r="G596" s="44">
        <v>1735.36</v>
      </c>
      <c r="H596" s="45">
        <v>1535820032</v>
      </c>
      <c r="I596" s="61">
        <v>1735.36</v>
      </c>
      <c r="J596" s="3"/>
      <c r="L596" s="61">
        <v>9204.46</v>
      </c>
      <c r="M596" s="61">
        <v>1731.37</v>
      </c>
      <c r="N596" s="64">
        <f t="shared" si="36"/>
        <v>-0.02978180668282926</v>
      </c>
      <c r="O596" s="64">
        <f t="shared" si="36"/>
        <v>-0.05401506914431531</v>
      </c>
      <c r="P596" s="43">
        <f t="shared" si="37"/>
        <v>394</v>
      </c>
      <c r="Q596" s="43">
        <f t="shared" si="37"/>
        <v>324</v>
      </c>
      <c r="R596" s="59">
        <v>37831</v>
      </c>
      <c r="S596" s="59">
        <v>37831</v>
      </c>
      <c r="T596" s="1"/>
      <c r="AA596" s="1"/>
      <c r="AB596" s="69">
        <f t="shared" si="38"/>
        <v>-0.0066961563738668906</v>
      </c>
      <c r="AC596" s="69">
        <f t="shared" si="38"/>
        <v>-0.00229923474091831</v>
      </c>
    </row>
    <row r="597" spans="1:29" ht="12.75">
      <c r="A597" s="8">
        <f t="shared" si="39"/>
        <v>590</v>
      </c>
      <c r="C597" s="59">
        <v>37831</v>
      </c>
      <c r="D597" s="44">
        <v>1740.27</v>
      </c>
      <c r="E597" s="44">
        <v>1744.6</v>
      </c>
      <c r="F597" s="44">
        <v>1713.21</v>
      </c>
      <c r="G597" s="44">
        <v>1731.37</v>
      </c>
      <c r="H597" s="45">
        <v>1703800064</v>
      </c>
      <c r="I597" s="61">
        <v>1731.37</v>
      </c>
      <c r="J597" s="3"/>
      <c r="L597" s="61">
        <v>9200.05</v>
      </c>
      <c r="M597" s="61">
        <v>1720.91</v>
      </c>
      <c r="N597" s="64">
        <f t="shared" si="36"/>
        <v>-0.03024665331506282</v>
      </c>
      <c r="O597" s="64">
        <f t="shared" si="36"/>
        <v>-0.05973019784398681</v>
      </c>
      <c r="P597" s="43">
        <f t="shared" si="37"/>
        <v>397</v>
      </c>
      <c r="Q597" s="43">
        <f t="shared" si="37"/>
        <v>332</v>
      </c>
      <c r="R597" s="59">
        <v>37832</v>
      </c>
      <c r="S597" s="59">
        <v>37832</v>
      </c>
      <c r="T597" s="1"/>
      <c r="AA597" s="1"/>
      <c r="AB597" s="69">
        <f t="shared" si="38"/>
        <v>-0.0004791155591963303</v>
      </c>
      <c r="AC597" s="69">
        <f t="shared" si="38"/>
        <v>-0.006041458498183383</v>
      </c>
    </row>
    <row r="598" spans="1:29" ht="12.75">
      <c r="A598" s="8">
        <f t="shared" si="39"/>
        <v>591</v>
      </c>
      <c r="C598" s="59">
        <v>37832</v>
      </c>
      <c r="D598" s="44">
        <v>1731.57</v>
      </c>
      <c r="E598" s="44">
        <v>1733.4</v>
      </c>
      <c r="F598" s="44">
        <v>1717.07</v>
      </c>
      <c r="G598" s="44">
        <v>1720.91</v>
      </c>
      <c r="H598" s="45">
        <v>1513760000</v>
      </c>
      <c r="I598" s="61">
        <v>1720.91</v>
      </c>
      <c r="J598" s="3"/>
      <c r="L598" s="61">
        <v>9233.8</v>
      </c>
      <c r="M598" s="61">
        <v>1735.02</v>
      </c>
      <c r="N598" s="64">
        <f t="shared" si="36"/>
        <v>-0.02668915357858126</v>
      </c>
      <c r="O598" s="64">
        <f t="shared" si="36"/>
        <v>-0.05202078427301493</v>
      </c>
      <c r="P598" s="43">
        <f t="shared" si="37"/>
        <v>389</v>
      </c>
      <c r="Q598" s="43">
        <f t="shared" si="37"/>
        <v>320</v>
      </c>
      <c r="R598" s="59">
        <v>37833</v>
      </c>
      <c r="S598" s="59">
        <v>37833</v>
      </c>
      <c r="T598" s="1"/>
      <c r="AA598" s="1"/>
      <c r="AB598" s="69">
        <f t="shared" si="38"/>
        <v>0.003668458323595969</v>
      </c>
      <c r="AC598" s="69">
        <f t="shared" si="38"/>
        <v>0.008199150449471393</v>
      </c>
    </row>
    <row r="599" spans="1:29" ht="12.75">
      <c r="A599" s="8">
        <f t="shared" si="39"/>
        <v>592</v>
      </c>
      <c r="C599" s="59">
        <v>37833</v>
      </c>
      <c r="D599" s="44">
        <v>1735.47</v>
      </c>
      <c r="E599" s="44">
        <v>1757.37</v>
      </c>
      <c r="F599" s="44">
        <v>1728.34</v>
      </c>
      <c r="G599" s="44">
        <v>1735.02</v>
      </c>
      <c r="H599" s="45">
        <v>1858470016</v>
      </c>
      <c r="I599" s="61">
        <v>1735.02</v>
      </c>
      <c r="J599" s="3"/>
      <c r="L599" s="61">
        <v>9153.97</v>
      </c>
      <c r="M599" s="61">
        <v>1715.62</v>
      </c>
      <c r="N599" s="64">
        <f t="shared" si="36"/>
        <v>-0.03510382628860553</v>
      </c>
      <c r="O599" s="64">
        <f t="shared" si="36"/>
        <v>-0.0626205449588304</v>
      </c>
      <c r="P599" s="43">
        <f t="shared" si="37"/>
        <v>409</v>
      </c>
      <c r="Q599" s="43">
        <f t="shared" si="37"/>
        <v>339</v>
      </c>
      <c r="R599" s="59">
        <v>37834</v>
      </c>
      <c r="S599" s="59">
        <v>37834</v>
      </c>
      <c r="T599" s="1"/>
      <c r="AA599" s="1"/>
      <c r="AB599" s="69">
        <f t="shared" si="38"/>
        <v>-0.008645411423249372</v>
      </c>
      <c r="AC599" s="69">
        <f t="shared" si="38"/>
        <v>-0.011181427303431746</v>
      </c>
    </row>
    <row r="600" spans="1:29" ht="12.75">
      <c r="A600" s="8">
        <f t="shared" si="39"/>
        <v>593</v>
      </c>
      <c r="C600" s="59">
        <v>37834</v>
      </c>
      <c r="D600" s="44">
        <v>1731.63</v>
      </c>
      <c r="E600" s="44">
        <v>1733.14</v>
      </c>
      <c r="F600" s="44">
        <v>1714.01</v>
      </c>
      <c r="G600" s="44">
        <v>1715.62</v>
      </c>
      <c r="H600" s="45">
        <v>1484039936</v>
      </c>
      <c r="I600" s="61">
        <v>1715.62</v>
      </c>
      <c r="J600" s="3"/>
      <c r="L600" s="61">
        <v>9186.04</v>
      </c>
      <c r="M600" s="61">
        <v>1714.06</v>
      </c>
      <c r="N600" s="64">
        <f t="shared" si="36"/>
        <v>-0.031723410983450995</v>
      </c>
      <c r="O600" s="64">
        <f t="shared" si="36"/>
        <v>-0.0634728968490299</v>
      </c>
      <c r="P600" s="43">
        <f t="shared" si="37"/>
        <v>402</v>
      </c>
      <c r="Q600" s="43">
        <f t="shared" si="37"/>
        <v>340</v>
      </c>
      <c r="R600" s="59">
        <v>37837</v>
      </c>
      <c r="S600" s="59">
        <v>37837</v>
      </c>
      <c r="T600" s="1"/>
      <c r="AA600" s="1"/>
      <c r="AB600" s="69">
        <f t="shared" si="38"/>
        <v>0.003503397979237599</v>
      </c>
      <c r="AC600" s="69">
        <f t="shared" si="38"/>
        <v>-0.0009092922675184578</v>
      </c>
    </row>
    <row r="601" spans="1:29" ht="12.75">
      <c r="A601" s="8">
        <f t="shared" si="39"/>
        <v>594</v>
      </c>
      <c r="C601" s="59">
        <v>37837</v>
      </c>
      <c r="D601" s="44">
        <v>1714.84</v>
      </c>
      <c r="E601" s="44">
        <v>1723.27</v>
      </c>
      <c r="F601" s="44">
        <v>1687.77</v>
      </c>
      <c r="G601" s="44">
        <v>1714.06</v>
      </c>
      <c r="H601" s="45">
        <v>1573410048</v>
      </c>
      <c r="I601" s="61">
        <v>1714.06</v>
      </c>
      <c r="J601" s="3"/>
      <c r="L601" s="61">
        <v>9036.32</v>
      </c>
      <c r="M601" s="61">
        <v>1673.5</v>
      </c>
      <c r="N601" s="64">
        <f t="shared" si="36"/>
        <v>-0.04750500685148096</v>
      </c>
      <c r="O601" s="64">
        <f t="shared" si="36"/>
        <v>-0.08563404599421931</v>
      </c>
      <c r="P601" s="43">
        <f t="shared" si="37"/>
        <v>442</v>
      </c>
      <c r="Q601" s="43">
        <f t="shared" si="37"/>
        <v>369</v>
      </c>
      <c r="R601" s="59">
        <v>37838</v>
      </c>
      <c r="S601" s="59">
        <v>37838</v>
      </c>
      <c r="T601" s="1"/>
      <c r="AA601" s="1"/>
      <c r="AB601" s="69">
        <f t="shared" si="38"/>
        <v>-0.016298644464862067</v>
      </c>
      <c r="AC601" s="69">
        <f t="shared" si="38"/>
        <v>-0.023663115643559718</v>
      </c>
    </row>
    <row r="602" spans="1:29" ht="12.75">
      <c r="A602" s="8">
        <f t="shared" si="39"/>
        <v>595</v>
      </c>
      <c r="C602" s="59">
        <v>37838</v>
      </c>
      <c r="D602" s="44">
        <v>1710.69</v>
      </c>
      <c r="E602" s="44">
        <v>1711.11</v>
      </c>
      <c r="F602" s="44">
        <v>1671.04</v>
      </c>
      <c r="G602" s="44">
        <v>1673.5</v>
      </c>
      <c r="H602" s="45">
        <v>1743379968</v>
      </c>
      <c r="I602" s="61">
        <v>1673.5</v>
      </c>
      <c r="J602" s="3"/>
      <c r="L602" s="61">
        <v>9061.74</v>
      </c>
      <c r="M602" s="61">
        <v>1652.68</v>
      </c>
      <c r="N602" s="64">
        <f t="shared" si="36"/>
        <v>-0.0448255507536629</v>
      </c>
      <c r="O602" s="64">
        <f t="shared" si="36"/>
        <v>-0.09700966545188305</v>
      </c>
      <c r="P602" s="43">
        <f t="shared" si="37"/>
        <v>432</v>
      </c>
      <c r="Q602" s="43">
        <f t="shared" si="37"/>
        <v>384</v>
      </c>
      <c r="R602" s="59">
        <v>37839</v>
      </c>
      <c r="S602" s="59">
        <v>37839</v>
      </c>
      <c r="T602" s="1"/>
      <c r="AA602" s="1"/>
      <c r="AB602" s="69">
        <f t="shared" si="38"/>
        <v>0.0028130920551729943</v>
      </c>
      <c r="AC602" s="69">
        <f t="shared" si="38"/>
        <v>-0.012440991933074352</v>
      </c>
    </row>
    <row r="603" spans="1:29" ht="12.75">
      <c r="A603" s="8">
        <f t="shared" si="39"/>
        <v>596</v>
      </c>
      <c r="C603" s="59">
        <v>37839</v>
      </c>
      <c r="D603" s="44">
        <v>1664.26</v>
      </c>
      <c r="E603" s="44">
        <v>1675.46</v>
      </c>
      <c r="F603" s="44">
        <v>1648.42</v>
      </c>
      <c r="G603" s="44">
        <v>1652.68</v>
      </c>
      <c r="H603" s="45">
        <v>1862269952</v>
      </c>
      <c r="I603" s="61">
        <v>1652.68</v>
      </c>
      <c r="J603" s="3"/>
      <c r="L603" s="61">
        <v>9126.45</v>
      </c>
      <c r="M603" s="61">
        <v>1652.18</v>
      </c>
      <c r="N603" s="64">
        <f t="shared" si="36"/>
        <v>-0.038004637925582285</v>
      </c>
      <c r="O603" s="64">
        <f t="shared" si="36"/>
        <v>-0.09728285516028035</v>
      </c>
      <c r="P603" s="43">
        <f t="shared" si="37"/>
        <v>413</v>
      </c>
      <c r="Q603" s="43">
        <f t="shared" si="37"/>
        <v>386</v>
      </c>
      <c r="R603" s="59">
        <v>37840</v>
      </c>
      <c r="S603" s="59">
        <v>37840</v>
      </c>
      <c r="T603" s="1"/>
      <c r="AA603" s="1"/>
      <c r="AB603" s="69">
        <f t="shared" si="38"/>
        <v>0.007141012653199219</v>
      </c>
      <c r="AC603" s="69">
        <f t="shared" si="38"/>
        <v>-0.0003025389065033357</v>
      </c>
    </row>
    <row r="604" spans="1:29" ht="12.75">
      <c r="A604" s="8">
        <f t="shared" si="39"/>
        <v>597</v>
      </c>
      <c r="C604" s="59">
        <v>37840</v>
      </c>
      <c r="D604" s="44">
        <v>1651.46</v>
      </c>
      <c r="E604" s="44">
        <v>1658.43</v>
      </c>
      <c r="F604" s="44">
        <v>1641.74</v>
      </c>
      <c r="G604" s="44">
        <v>1652.18</v>
      </c>
      <c r="H604" s="45">
        <v>1638040064</v>
      </c>
      <c r="I604" s="61">
        <v>1652.18</v>
      </c>
      <c r="J604" s="3"/>
      <c r="L604" s="61">
        <v>9191.09</v>
      </c>
      <c r="M604" s="61">
        <v>1644.03</v>
      </c>
      <c r="N604" s="64">
        <f t="shared" si="36"/>
        <v>-0.031191103615473836</v>
      </c>
      <c r="O604" s="64">
        <f t="shared" si="36"/>
        <v>-0.10173584740715647</v>
      </c>
      <c r="P604" s="43">
        <f t="shared" si="37"/>
        <v>400</v>
      </c>
      <c r="Q604" s="43">
        <f t="shared" si="37"/>
        <v>395</v>
      </c>
      <c r="R604" s="59">
        <v>37841</v>
      </c>
      <c r="S604" s="59">
        <v>37841</v>
      </c>
      <c r="T604" s="1"/>
      <c r="AA604" s="1"/>
      <c r="AB604" s="69">
        <f t="shared" si="38"/>
        <v>0.007082710144689308</v>
      </c>
      <c r="AC604" s="69">
        <f t="shared" si="38"/>
        <v>-0.004932876563086386</v>
      </c>
    </row>
    <row r="605" spans="1:29" ht="12.75">
      <c r="A605" s="8">
        <f t="shared" si="39"/>
        <v>598</v>
      </c>
      <c r="C605" s="59">
        <v>37841</v>
      </c>
      <c r="D605" s="44">
        <v>1659.06</v>
      </c>
      <c r="E605" s="44">
        <v>1662.78</v>
      </c>
      <c r="F605" s="44">
        <v>1640.88</v>
      </c>
      <c r="G605" s="44">
        <v>1644.03</v>
      </c>
      <c r="H605" s="45">
        <v>1336329984</v>
      </c>
      <c r="I605" s="61">
        <v>1644.03</v>
      </c>
      <c r="J605" s="3"/>
      <c r="L605" s="61">
        <v>9217.35</v>
      </c>
      <c r="M605" s="61">
        <v>1661.51</v>
      </c>
      <c r="N605" s="64">
        <f t="shared" si="36"/>
        <v>-0.028423105301992213</v>
      </c>
      <c r="O605" s="64">
        <f t="shared" si="36"/>
        <v>-0.09218513520158667</v>
      </c>
      <c r="P605" s="43">
        <f t="shared" si="37"/>
        <v>392</v>
      </c>
      <c r="Q605" s="43">
        <f t="shared" si="37"/>
        <v>379</v>
      </c>
      <c r="R605" s="59">
        <v>37844</v>
      </c>
      <c r="S605" s="59">
        <v>37844</v>
      </c>
      <c r="T605" s="1"/>
      <c r="AA605" s="1"/>
      <c r="AB605" s="69">
        <f t="shared" si="38"/>
        <v>0.002857114879736722</v>
      </c>
      <c r="AC605" s="69">
        <f t="shared" si="38"/>
        <v>0.010632409384256913</v>
      </c>
    </row>
    <row r="606" spans="1:29" ht="12.75">
      <c r="A606" s="8">
        <f t="shared" si="39"/>
        <v>599</v>
      </c>
      <c r="C606" s="59">
        <v>37844</v>
      </c>
      <c r="D606" s="44">
        <v>1646.95</v>
      </c>
      <c r="E606" s="44">
        <v>1668.06</v>
      </c>
      <c r="F606" s="44">
        <v>1646.59</v>
      </c>
      <c r="G606" s="44">
        <v>1661.51</v>
      </c>
      <c r="H606" s="45">
        <v>1203779968</v>
      </c>
      <c r="I606" s="61">
        <v>1661.51</v>
      </c>
      <c r="J606" s="3"/>
      <c r="L606" s="61">
        <v>9310.06</v>
      </c>
      <c r="M606" s="61">
        <v>1687.01</v>
      </c>
      <c r="N606" s="64">
        <f t="shared" si="36"/>
        <v>-0.01865078528512709</v>
      </c>
      <c r="O606" s="64">
        <f t="shared" si="36"/>
        <v>-0.07825246007332409</v>
      </c>
      <c r="P606" s="43">
        <f t="shared" si="37"/>
        <v>375</v>
      </c>
      <c r="Q606" s="43">
        <f t="shared" si="37"/>
        <v>363</v>
      </c>
      <c r="R606" s="59">
        <v>37845</v>
      </c>
      <c r="S606" s="59">
        <v>37845</v>
      </c>
      <c r="T606" s="1"/>
      <c r="AA606" s="1"/>
      <c r="AB606" s="69">
        <f t="shared" si="38"/>
        <v>0.01005820544950553</v>
      </c>
      <c r="AC606" s="69">
        <f t="shared" si="38"/>
        <v>0.015347485118958115</v>
      </c>
    </row>
    <row r="607" spans="1:29" ht="12.75">
      <c r="A607" s="8">
        <f t="shared" si="39"/>
        <v>600</v>
      </c>
      <c r="C607" s="59">
        <v>37845</v>
      </c>
      <c r="D607" s="44">
        <v>1666.61</v>
      </c>
      <c r="E607" s="44">
        <v>1687.48</v>
      </c>
      <c r="F607" s="44">
        <v>1660.66</v>
      </c>
      <c r="G607" s="44">
        <v>1687.01</v>
      </c>
      <c r="H607" s="45">
        <v>1329840000</v>
      </c>
      <c r="I607" s="61">
        <v>1687.01</v>
      </c>
      <c r="J607" s="3"/>
      <c r="L607" s="61">
        <v>9271.76</v>
      </c>
      <c r="M607" s="61">
        <v>1686.61</v>
      </c>
      <c r="N607" s="64">
        <f t="shared" si="36"/>
        <v>-0.022687888689785995</v>
      </c>
      <c r="O607" s="64">
        <f t="shared" si="36"/>
        <v>-0.07847101184004202</v>
      </c>
      <c r="P607" s="43">
        <f t="shared" si="37"/>
        <v>381</v>
      </c>
      <c r="Q607" s="43">
        <f t="shared" si="37"/>
        <v>364</v>
      </c>
      <c r="R607" s="59">
        <v>37846</v>
      </c>
      <c r="S607" s="59">
        <v>37846</v>
      </c>
      <c r="T607" s="1"/>
      <c r="AA607" s="1"/>
      <c r="AB607" s="69">
        <f t="shared" si="38"/>
        <v>-0.0041138295564152605</v>
      </c>
      <c r="AC607" s="69">
        <f t="shared" si="38"/>
        <v>-0.0002371058855609176</v>
      </c>
    </row>
    <row r="608" spans="1:29" ht="12.75">
      <c r="A608" s="8">
        <f t="shared" si="39"/>
        <v>601</v>
      </c>
      <c r="C608" s="59">
        <v>37846</v>
      </c>
      <c r="D608" s="44">
        <v>1693.36</v>
      </c>
      <c r="E608" s="44">
        <v>1695.83</v>
      </c>
      <c r="F608" s="44">
        <v>1681.31</v>
      </c>
      <c r="G608" s="44">
        <v>1686.61</v>
      </c>
      <c r="H608" s="45">
        <v>1449200000</v>
      </c>
      <c r="I608" s="61">
        <v>1686.61</v>
      </c>
      <c r="J608" s="3"/>
      <c r="L608" s="61">
        <v>9310.56</v>
      </c>
      <c r="M608" s="61">
        <v>1700.34</v>
      </c>
      <c r="N608" s="64">
        <f t="shared" si="36"/>
        <v>-0.018598081585327386</v>
      </c>
      <c r="O608" s="64">
        <f t="shared" si="36"/>
        <v>-0.07096922244745196</v>
      </c>
      <c r="P608" s="43">
        <f t="shared" si="37"/>
        <v>374</v>
      </c>
      <c r="Q608" s="43">
        <f t="shared" si="37"/>
        <v>353</v>
      </c>
      <c r="R608" s="59">
        <v>37847</v>
      </c>
      <c r="S608" s="59">
        <v>37847</v>
      </c>
      <c r="T608" s="1"/>
      <c r="AA608" s="1"/>
      <c r="AB608" s="69">
        <f t="shared" si="38"/>
        <v>0.004184750252379299</v>
      </c>
      <c r="AC608" s="69">
        <f t="shared" si="38"/>
        <v>0.008140589703606649</v>
      </c>
    </row>
    <row r="609" spans="1:29" ht="12.75">
      <c r="A609" s="8">
        <f t="shared" si="39"/>
        <v>602</v>
      </c>
      <c r="C609" s="59">
        <v>37847</v>
      </c>
      <c r="D609" s="44">
        <v>1688.13</v>
      </c>
      <c r="E609" s="44">
        <v>1700.34</v>
      </c>
      <c r="F609" s="44">
        <v>1681.52</v>
      </c>
      <c r="G609" s="44">
        <v>1700.34</v>
      </c>
      <c r="H609" s="45">
        <v>1311570048</v>
      </c>
      <c r="I609" s="61">
        <v>1700.34</v>
      </c>
      <c r="J609" s="3"/>
      <c r="L609" s="61">
        <v>9321.69</v>
      </c>
      <c r="M609" s="61">
        <v>1702.01</v>
      </c>
      <c r="N609" s="64">
        <f t="shared" si="36"/>
        <v>-0.017424897227785285</v>
      </c>
      <c r="O609" s="64">
        <f t="shared" si="36"/>
        <v>-0.07005676882140499</v>
      </c>
      <c r="P609" s="43">
        <f t="shared" si="37"/>
        <v>370</v>
      </c>
      <c r="Q609" s="43">
        <f t="shared" si="37"/>
        <v>349</v>
      </c>
      <c r="R609" s="59">
        <v>37848</v>
      </c>
      <c r="S609" s="59">
        <v>37848</v>
      </c>
      <c r="T609" s="1"/>
      <c r="AA609" s="1"/>
      <c r="AB609" s="69">
        <f t="shared" si="38"/>
        <v>0.0011954168170336121</v>
      </c>
      <c r="AC609" s="69">
        <f t="shared" si="38"/>
        <v>0.0009821565098744323</v>
      </c>
    </row>
    <row r="610" spans="1:29" ht="12.75">
      <c r="A610" s="8">
        <f t="shared" si="39"/>
        <v>603</v>
      </c>
      <c r="C610" s="59">
        <v>37848</v>
      </c>
      <c r="D610" s="44">
        <v>1697.75</v>
      </c>
      <c r="E610" s="44">
        <v>1705.33</v>
      </c>
      <c r="F610" s="44">
        <v>1693.88</v>
      </c>
      <c r="G610" s="44">
        <v>1702.01</v>
      </c>
      <c r="H610" s="45">
        <v>703950016</v>
      </c>
      <c r="I610" s="61">
        <v>1702.01</v>
      </c>
      <c r="J610" s="3"/>
      <c r="L610" s="61">
        <v>9412.45</v>
      </c>
      <c r="M610" s="61">
        <v>1739.49</v>
      </c>
      <c r="N610" s="64">
        <f t="shared" si="36"/>
        <v>-0.007858121640139104</v>
      </c>
      <c r="O610" s="64">
        <f t="shared" si="36"/>
        <v>-0.049578468279942944</v>
      </c>
      <c r="P610" s="43">
        <f t="shared" si="37"/>
        <v>351</v>
      </c>
      <c r="Q610" s="43">
        <f t="shared" si="37"/>
        <v>318</v>
      </c>
      <c r="R610" s="59">
        <v>37851</v>
      </c>
      <c r="S610" s="59">
        <v>37851</v>
      </c>
      <c r="T610" s="1"/>
      <c r="AA610" s="1"/>
      <c r="AB610" s="69">
        <f t="shared" si="38"/>
        <v>0.009736431913097254</v>
      </c>
      <c r="AC610" s="69">
        <f t="shared" si="38"/>
        <v>0.022021022203159824</v>
      </c>
    </row>
    <row r="611" spans="1:29" ht="12.75">
      <c r="A611" s="8">
        <f t="shared" si="39"/>
        <v>604</v>
      </c>
      <c r="C611" s="59">
        <v>37851</v>
      </c>
      <c r="D611" s="44">
        <v>1707.17</v>
      </c>
      <c r="E611" s="44">
        <v>1739.59</v>
      </c>
      <c r="F611" s="44">
        <v>1706.93</v>
      </c>
      <c r="G611" s="44">
        <v>1739.49</v>
      </c>
      <c r="H611" s="45">
        <v>1476310016</v>
      </c>
      <c r="I611" s="61">
        <v>1739.49</v>
      </c>
      <c r="J611" s="3"/>
      <c r="L611" s="61">
        <v>9428.9</v>
      </c>
      <c r="M611" s="61">
        <v>1761.11</v>
      </c>
      <c r="N611" s="64">
        <f t="shared" si="36"/>
        <v>-0.0061241699167281505</v>
      </c>
      <c r="O611" s="64">
        <f t="shared" si="36"/>
        <v>-0.03776574528884358</v>
      </c>
      <c r="P611" s="43">
        <f t="shared" si="37"/>
        <v>346</v>
      </c>
      <c r="Q611" s="43">
        <f t="shared" si="37"/>
        <v>300</v>
      </c>
      <c r="R611" s="59">
        <v>37852</v>
      </c>
      <c r="S611" s="59">
        <v>37852</v>
      </c>
      <c r="T611" s="1"/>
      <c r="AA611" s="1"/>
      <c r="AB611" s="69">
        <f t="shared" si="38"/>
        <v>0.0017476852466677961</v>
      </c>
      <c r="AC611" s="69">
        <f t="shared" si="38"/>
        <v>0.012428930318656661</v>
      </c>
    </row>
    <row r="612" spans="1:29" ht="12.75">
      <c r="A612" s="8">
        <f t="shared" si="39"/>
        <v>605</v>
      </c>
      <c r="C612" s="59">
        <v>37852</v>
      </c>
      <c r="D612" s="44">
        <v>1747</v>
      </c>
      <c r="E612" s="44">
        <v>1761.63</v>
      </c>
      <c r="F612" s="44">
        <v>1737.37</v>
      </c>
      <c r="G612" s="44">
        <v>1761.11</v>
      </c>
      <c r="H612" s="45">
        <v>1724390016</v>
      </c>
      <c r="I612" s="61">
        <v>1761.11</v>
      </c>
      <c r="J612" s="3"/>
      <c r="L612" s="61">
        <v>9397.51</v>
      </c>
      <c r="M612" s="61">
        <v>1760.54</v>
      </c>
      <c r="N612" s="64">
        <f t="shared" si="36"/>
        <v>-0.009432908190154965</v>
      </c>
      <c r="O612" s="64">
        <f t="shared" si="36"/>
        <v>-0.038077181556416484</v>
      </c>
      <c r="P612" s="43">
        <f t="shared" si="37"/>
        <v>353</v>
      </c>
      <c r="Q612" s="43">
        <f t="shared" si="37"/>
        <v>301</v>
      </c>
      <c r="R612" s="59">
        <v>37853</v>
      </c>
      <c r="S612" s="59">
        <v>37853</v>
      </c>
      <c r="T612" s="1"/>
      <c r="AA612" s="1"/>
      <c r="AB612" s="69">
        <f t="shared" si="38"/>
        <v>-0.003329126409231109</v>
      </c>
      <c r="AC612" s="69">
        <f t="shared" si="38"/>
        <v>-0.00032365951019519557</v>
      </c>
    </row>
    <row r="613" spans="1:29" ht="12.75">
      <c r="A613" s="8">
        <f t="shared" si="39"/>
        <v>606</v>
      </c>
      <c r="C613" s="59">
        <v>37853</v>
      </c>
      <c r="D613" s="44">
        <v>1749.08</v>
      </c>
      <c r="E613" s="44">
        <v>1768.52</v>
      </c>
      <c r="F613" s="44">
        <v>1747.01</v>
      </c>
      <c r="G613" s="44">
        <v>1760.54</v>
      </c>
      <c r="H613" s="45">
        <v>1506759936</v>
      </c>
      <c r="I613" s="61">
        <v>1760.54</v>
      </c>
      <c r="J613" s="3"/>
      <c r="L613" s="61">
        <v>9423.68</v>
      </c>
      <c r="M613" s="61">
        <v>1777.55</v>
      </c>
      <c r="N613" s="64">
        <f t="shared" si="36"/>
        <v>-0.00667439654263724</v>
      </c>
      <c r="O613" s="64">
        <f t="shared" si="36"/>
        <v>-0.02878326767674011</v>
      </c>
      <c r="P613" s="43">
        <f t="shared" si="37"/>
        <v>348</v>
      </c>
      <c r="Q613" s="43">
        <f t="shared" si="37"/>
        <v>288</v>
      </c>
      <c r="R613" s="59">
        <v>37854</v>
      </c>
      <c r="S613" s="59">
        <v>37854</v>
      </c>
      <c r="T613" s="1"/>
      <c r="AA613" s="1"/>
      <c r="AB613" s="69">
        <f t="shared" si="38"/>
        <v>0.002784780223697547</v>
      </c>
      <c r="AC613" s="69">
        <f t="shared" si="38"/>
        <v>0.009661808308814246</v>
      </c>
    </row>
    <row r="614" spans="1:29" ht="12.75">
      <c r="A614" s="8">
        <f t="shared" si="39"/>
        <v>607</v>
      </c>
      <c r="C614" s="59">
        <v>37854</v>
      </c>
      <c r="D614" s="44">
        <v>1771.39</v>
      </c>
      <c r="E614" s="44">
        <v>1783.64</v>
      </c>
      <c r="F614" s="44">
        <v>1762.97</v>
      </c>
      <c r="G614" s="44">
        <v>1777.55</v>
      </c>
      <c r="H614" s="45">
        <v>1722470016</v>
      </c>
      <c r="I614" s="61">
        <v>1777.55</v>
      </c>
      <c r="J614" s="3"/>
      <c r="L614" s="61">
        <v>9348.87</v>
      </c>
      <c r="M614" s="61">
        <v>1765.32</v>
      </c>
      <c r="N614" s="64">
        <f t="shared" si="36"/>
        <v>-0.014559924106672173</v>
      </c>
      <c r="O614" s="64">
        <f t="shared" si="36"/>
        <v>-0.035465487944138174</v>
      </c>
      <c r="P614" s="43">
        <f t="shared" si="37"/>
        <v>360</v>
      </c>
      <c r="Q614" s="43">
        <f t="shared" si="37"/>
        <v>298</v>
      </c>
      <c r="R614" s="59">
        <v>37855</v>
      </c>
      <c r="S614" s="59">
        <v>37855</v>
      </c>
      <c r="T614" s="1"/>
      <c r="AA614" s="1"/>
      <c r="AB614" s="69">
        <f t="shared" si="38"/>
        <v>-0.007938512343373283</v>
      </c>
      <c r="AC614" s="69">
        <f t="shared" si="38"/>
        <v>-0.0068802565328682785</v>
      </c>
    </row>
    <row r="615" spans="1:29" ht="12.75">
      <c r="A615" s="8">
        <f t="shared" si="39"/>
        <v>608</v>
      </c>
      <c r="C615" s="59">
        <v>37855</v>
      </c>
      <c r="D615" s="44">
        <v>1804.81</v>
      </c>
      <c r="E615" s="44">
        <v>1812.49</v>
      </c>
      <c r="F615" s="44">
        <v>1765.3</v>
      </c>
      <c r="G615" s="44">
        <v>1765.32</v>
      </c>
      <c r="H615" s="45">
        <v>1705200000</v>
      </c>
      <c r="I615" s="61">
        <v>1765.32</v>
      </c>
      <c r="J615" s="3"/>
      <c r="L615" s="61">
        <v>9317.64</v>
      </c>
      <c r="M615" s="61">
        <v>1764.31</v>
      </c>
      <c r="N615" s="64">
        <f t="shared" si="36"/>
        <v>-0.017851797196163255</v>
      </c>
      <c r="O615" s="64">
        <f t="shared" si="36"/>
        <v>-0.03601733115510075</v>
      </c>
      <c r="P615" s="43">
        <f t="shared" si="37"/>
        <v>372</v>
      </c>
      <c r="Q615" s="43">
        <f t="shared" si="37"/>
        <v>299</v>
      </c>
      <c r="R615" s="59">
        <v>37858</v>
      </c>
      <c r="S615" s="59">
        <v>37858</v>
      </c>
      <c r="T615" s="1"/>
      <c r="AA615" s="1"/>
      <c r="AB615" s="69">
        <f t="shared" si="38"/>
        <v>-0.003340510671343333</v>
      </c>
      <c r="AC615" s="69">
        <f t="shared" si="38"/>
        <v>-0.0005721342306210797</v>
      </c>
    </row>
    <row r="616" spans="1:29" ht="12.75">
      <c r="A616" s="8">
        <f t="shared" si="39"/>
        <v>609</v>
      </c>
      <c r="C616" s="59">
        <v>37858</v>
      </c>
      <c r="D616" s="44">
        <v>1763.78</v>
      </c>
      <c r="E616" s="44">
        <v>1768.12</v>
      </c>
      <c r="F616" s="44">
        <v>1752.12</v>
      </c>
      <c r="G616" s="44">
        <v>1764.31</v>
      </c>
      <c r="H616" s="45">
        <v>1117840000</v>
      </c>
      <c r="I616" s="61">
        <v>1764.31</v>
      </c>
      <c r="J616" s="3"/>
      <c r="L616" s="61">
        <v>9340.45</v>
      </c>
      <c r="M616" s="61">
        <v>1770.65</v>
      </c>
      <c r="N616" s="64">
        <f t="shared" si="36"/>
        <v>-0.015447454411299577</v>
      </c>
      <c r="O616" s="64">
        <f t="shared" si="36"/>
        <v>-0.03255328565262283</v>
      </c>
      <c r="P616" s="43">
        <f t="shared" si="37"/>
        <v>365</v>
      </c>
      <c r="Q616" s="43">
        <f t="shared" si="37"/>
        <v>292</v>
      </c>
      <c r="R616" s="59">
        <v>37859</v>
      </c>
      <c r="S616" s="59">
        <v>37859</v>
      </c>
      <c r="T616" s="1"/>
      <c r="AA616" s="1"/>
      <c r="AB616" s="69">
        <f t="shared" si="38"/>
        <v>0.002448044783872394</v>
      </c>
      <c r="AC616" s="69">
        <f t="shared" si="38"/>
        <v>0.003593472802398745</v>
      </c>
    </row>
    <row r="617" spans="1:29" ht="12.75">
      <c r="A617" s="8">
        <f t="shared" si="39"/>
        <v>610</v>
      </c>
      <c r="C617" s="59">
        <v>37859</v>
      </c>
      <c r="D617" s="44">
        <v>1756.08</v>
      </c>
      <c r="E617" s="44">
        <v>1771.22</v>
      </c>
      <c r="F617" s="44">
        <v>1737.15</v>
      </c>
      <c r="G617" s="44">
        <v>1770.65</v>
      </c>
      <c r="H617" s="45">
        <v>1382860032</v>
      </c>
      <c r="I617" s="61">
        <v>1770.65</v>
      </c>
      <c r="J617" s="3"/>
      <c r="L617" s="61">
        <v>9333.79</v>
      </c>
      <c r="M617" s="61">
        <v>1782.13</v>
      </c>
      <c r="N617" s="64">
        <f t="shared" si="36"/>
        <v>-0.016149467692631925</v>
      </c>
      <c r="O617" s="64">
        <f t="shared" si="36"/>
        <v>-0.02628084994782076</v>
      </c>
      <c r="P617" s="43">
        <f t="shared" si="37"/>
        <v>367</v>
      </c>
      <c r="Q617" s="43">
        <f t="shared" si="37"/>
        <v>286</v>
      </c>
      <c r="R617" s="59">
        <v>37860</v>
      </c>
      <c r="S617" s="59">
        <v>37860</v>
      </c>
      <c r="T617" s="1"/>
      <c r="AA617" s="1"/>
      <c r="AB617" s="69">
        <f t="shared" si="38"/>
        <v>-0.0007130277449158839</v>
      </c>
      <c r="AC617" s="69">
        <f t="shared" si="38"/>
        <v>0.006483494761810649</v>
      </c>
    </row>
    <row r="618" spans="1:29" ht="12.75">
      <c r="A618" s="8">
        <f t="shared" si="39"/>
        <v>611</v>
      </c>
      <c r="C618" s="59">
        <v>37860</v>
      </c>
      <c r="D618" s="44">
        <v>1767.78</v>
      </c>
      <c r="E618" s="44">
        <v>1783.12</v>
      </c>
      <c r="F618" s="44">
        <v>1764.63</v>
      </c>
      <c r="G618" s="44">
        <v>1782.13</v>
      </c>
      <c r="H618" s="45">
        <v>1349730048</v>
      </c>
      <c r="I618" s="61">
        <v>1782.13</v>
      </c>
      <c r="J618" s="3"/>
      <c r="L618" s="61">
        <v>9374.21</v>
      </c>
      <c r="M618" s="61">
        <v>1800.18</v>
      </c>
      <c r="N618" s="64">
        <f t="shared" si="36"/>
        <v>-0.01188890060082226</v>
      </c>
      <c r="O618" s="64">
        <f t="shared" si="36"/>
        <v>-0.016418701474678055</v>
      </c>
      <c r="P618" s="43">
        <f t="shared" si="37"/>
        <v>359</v>
      </c>
      <c r="Q618" s="43">
        <f t="shared" si="37"/>
        <v>275</v>
      </c>
      <c r="R618" s="59">
        <v>37861</v>
      </c>
      <c r="S618" s="59">
        <v>37861</v>
      </c>
      <c r="T618" s="1"/>
      <c r="AA618" s="1"/>
      <c r="AB618" s="69">
        <f t="shared" si="38"/>
        <v>0.004330502400418101</v>
      </c>
      <c r="AC618" s="69">
        <f t="shared" si="38"/>
        <v>0.010128329583139362</v>
      </c>
    </row>
    <row r="619" spans="1:29" ht="12.75">
      <c r="A619" s="8">
        <f t="shared" si="39"/>
        <v>612</v>
      </c>
      <c r="C619" s="59">
        <v>37861</v>
      </c>
      <c r="D619" s="44">
        <v>1787.77</v>
      </c>
      <c r="E619" s="44">
        <v>1800.65</v>
      </c>
      <c r="F619" s="44">
        <v>1772.98</v>
      </c>
      <c r="G619" s="44">
        <v>1800.18</v>
      </c>
      <c r="H619" s="45">
        <v>1466509952</v>
      </c>
      <c r="I619" s="61">
        <v>1800.18</v>
      </c>
      <c r="J619" s="3"/>
      <c r="L619" s="61">
        <v>9415.82</v>
      </c>
      <c r="M619" s="61">
        <v>1810.45</v>
      </c>
      <c r="N619" s="64">
        <f t="shared" si="36"/>
        <v>-0.007502898703488969</v>
      </c>
      <c r="O619" s="64">
        <f t="shared" si="36"/>
        <v>-0.010807384864197411</v>
      </c>
      <c r="P619" s="43">
        <f t="shared" si="37"/>
        <v>350</v>
      </c>
      <c r="Q619" s="43">
        <f t="shared" si="37"/>
        <v>269</v>
      </c>
      <c r="R619" s="59">
        <v>37862</v>
      </c>
      <c r="S619" s="59">
        <v>37862</v>
      </c>
      <c r="T619" s="1"/>
      <c r="AA619" s="1"/>
      <c r="AB619" s="69">
        <f t="shared" si="38"/>
        <v>0.004438774040692595</v>
      </c>
      <c r="AC619" s="69">
        <f t="shared" si="38"/>
        <v>0.005704985057049861</v>
      </c>
    </row>
    <row r="620" spans="1:29" ht="12.75">
      <c r="A620" s="8">
        <f t="shared" si="39"/>
        <v>613</v>
      </c>
      <c r="C620" s="59">
        <v>37862</v>
      </c>
      <c r="D620" s="44">
        <v>1796.1</v>
      </c>
      <c r="E620" s="44">
        <v>1813.82</v>
      </c>
      <c r="F620" s="44">
        <v>1794.83</v>
      </c>
      <c r="G620" s="44">
        <v>1810.45</v>
      </c>
      <c r="H620" s="45">
        <v>1206179968</v>
      </c>
      <c r="I620" s="61">
        <v>1810.45</v>
      </c>
      <c r="J620" s="3"/>
      <c r="L620" s="61">
        <v>9523.27</v>
      </c>
      <c r="M620" s="61">
        <v>1841.48</v>
      </c>
      <c r="N620" s="64">
        <f t="shared" si="36"/>
        <v>0.003823126383472264</v>
      </c>
      <c r="O620" s="64">
        <f t="shared" si="36"/>
        <v>0.006146768438939354</v>
      </c>
      <c r="P620" s="43">
        <f t="shared" si="37"/>
        <v>328</v>
      </c>
      <c r="Q620" s="43">
        <f t="shared" si="37"/>
        <v>244</v>
      </c>
      <c r="R620" s="59">
        <v>37866</v>
      </c>
      <c r="S620" s="59">
        <v>37866</v>
      </c>
      <c r="T620" s="1"/>
      <c r="AA620" s="1"/>
      <c r="AB620" s="69">
        <f t="shared" si="38"/>
        <v>0.011411645507242163</v>
      </c>
      <c r="AC620" s="69">
        <f t="shared" si="38"/>
        <v>0.0171393852357149</v>
      </c>
    </row>
    <row r="621" spans="1:29" ht="12.75">
      <c r="A621" s="8">
        <f t="shared" si="39"/>
        <v>614</v>
      </c>
      <c r="C621" s="59">
        <v>37866</v>
      </c>
      <c r="D621" s="44">
        <v>1817.92</v>
      </c>
      <c r="E621" s="44">
        <v>1841.48</v>
      </c>
      <c r="F621" s="44">
        <v>1804.3</v>
      </c>
      <c r="G621" s="44">
        <v>1841.48</v>
      </c>
      <c r="H621" s="45">
        <v>1773779968</v>
      </c>
      <c r="I621" s="61">
        <v>1841.48</v>
      </c>
      <c r="J621" s="3"/>
      <c r="L621" s="61">
        <v>9568.46</v>
      </c>
      <c r="M621" s="61">
        <v>1852.9</v>
      </c>
      <c r="N621" s="64">
        <f t="shared" si="36"/>
        <v>0.008586486771371193</v>
      </c>
      <c r="O621" s="64">
        <f t="shared" si="36"/>
        <v>0.012386421378733914</v>
      </c>
      <c r="P621" s="43">
        <f t="shared" si="37"/>
        <v>320</v>
      </c>
      <c r="Q621" s="43">
        <f t="shared" si="37"/>
        <v>233</v>
      </c>
      <c r="R621" s="59">
        <v>37867</v>
      </c>
      <c r="S621" s="59">
        <v>37867</v>
      </c>
      <c r="T621" s="1"/>
      <c r="AA621" s="1"/>
      <c r="AB621" s="69">
        <f t="shared" si="38"/>
        <v>0.004745218816645913</v>
      </c>
      <c r="AC621" s="69">
        <f t="shared" si="38"/>
        <v>0.006201533549101912</v>
      </c>
    </row>
    <row r="622" spans="1:29" ht="12.75">
      <c r="A622" s="8">
        <f t="shared" si="39"/>
        <v>615</v>
      </c>
      <c r="C622" s="59">
        <v>37867</v>
      </c>
      <c r="D622" s="44">
        <v>1852.47</v>
      </c>
      <c r="E622" s="44">
        <v>1863.55</v>
      </c>
      <c r="F622" s="44">
        <v>1846.51</v>
      </c>
      <c r="G622" s="44">
        <v>1852.9</v>
      </c>
      <c r="H622" s="45">
        <v>2333120000</v>
      </c>
      <c r="I622" s="61">
        <v>1852.9</v>
      </c>
      <c r="J622" s="3"/>
      <c r="L622" s="61">
        <v>9587.9</v>
      </c>
      <c r="M622" s="61">
        <v>1868.97</v>
      </c>
      <c r="N622" s="64">
        <f t="shared" si="36"/>
        <v>0.010635606619584737</v>
      </c>
      <c r="O622" s="64">
        <f t="shared" si="36"/>
        <v>0.021166738606623214</v>
      </c>
      <c r="P622" s="43">
        <f t="shared" si="37"/>
        <v>314</v>
      </c>
      <c r="Q622" s="43">
        <f t="shared" si="37"/>
        <v>216</v>
      </c>
      <c r="R622" s="59">
        <v>37868</v>
      </c>
      <c r="S622" s="59">
        <v>37868</v>
      </c>
      <c r="T622" s="1"/>
      <c r="AA622" s="1"/>
      <c r="AB622" s="69">
        <f t="shared" si="38"/>
        <v>0.0020316748985731437</v>
      </c>
      <c r="AC622" s="69">
        <f t="shared" si="38"/>
        <v>0.008672891143612693</v>
      </c>
    </row>
    <row r="623" spans="1:29" ht="12.75">
      <c r="A623" s="8">
        <f t="shared" si="39"/>
        <v>616</v>
      </c>
      <c r="C623" s="59">
        <v>37868</v>
      </c>
      <c r="D623" s="44">
        <v>1853.12</v>
      </c>
      <c r="E623" s="44">
        <v>1870</v>
      </c>
      <c r="F623" s="44">
        <v>1848.95</v>
      </c>
      <c r="G623" s="44">
        <v>1868.97</v>
      </c>
      <c r="H623" s="45">
        <v>1886579968</v>
      </c>
      <c r="I623" s="61">
        <v>1868.97</v>
      </c>
      <c r="J623" s="3"/>
      <c r="L623" s="61">
        <v>9503.34</v>
      </c>
      <c r="M623" s="61">
        <v>1858.24</v>
      </c>
      <c r="N623" s="64">
        <f t="shared" si="36"/>
        <v>0.0017223569094551028</v>
      </c>
      <c r="O623" s="64">
        <f t="shared" si="36"/>
        <v>0.015304087464417027</v>
      </c>
      <c r="P623" s="43">
        <f t="shared" si="37"/>
        <v>333</v>
      </c>
      <c r="Q623" s="43">
        <f t="shared" si="37"/>
        <v>228</v>
      </c>
      <c r="R623" s="59">
        <v>37869</v>
      </c>
      <c r="S623" s="59">
        <v>37869</v>
      </c>
      <c r="T623" s="1"/>
      <c r="AA623" s="1"/>
      <c r="AB623" s="69">
        <f t="shared" si="38"/>
        <v>-0.008819449514492206</v>
      </c>
      <c r="AC623" s="69">
        <f t="shared" si="38"/>
        <v>-0.005741130141200812</v>
      </c>
    </row>
    <row r="624" spans="1:29" ht="12.75">
      <c r="A624" s="8">
        <f t="shared" si="39"/>
        <v>617</v>
      </c>
      <c r="C624" s="59">
        <v>37869</v>
      </c>
      <c r="D624" s="44">
        <v>1861.29</v>
      </c>
      <c r="E624" s="44">
        <v>1879.7</v>
      </c>
      <c r="F624" s="44">
        <v>1850.69</v>
      </c>
      <c r="G624" s="44">
        <v>1858.24</v>
      </c>
      <c r="H624" s="45">
        <v>1952039936</v>
      </c>
      <c r="I624" s="61">
        <v>1858.24</v>
      </c>
      <c r="J624" s="3"/>
      <c r="L624" s="61">
        <v>9586.29</v>
      </c>
      <c r="M624" s="61">
        <v>1888.62</v>
      </c>
      <c r="N624" s="64">
        <f t="shared" si="36"/>
        <v>0.01046590070622977</v>
      </c>
      <c r="O624" s="64">
        <f t="shared" si="36"/>
        <v>0.03190309414663717</v>
      </c>
      <c r="P624" s="43">
        <f t="shared" si="37"/>
        <v>316</v>
      </c>
      <c r="Q624" s="43">
        <f t="shared" si="37"/>
        <v>198</v>
      </c>
      <c r="R624" s="59">
        <v>37872</v>
      </c>
      <c r="S624" s="59">
        <v>37872</v>
      </c>
      <c r="T624" s="1"/>
      <c r="AA624" s="1"/>
      <c r="AB624" s="69">
        <f t="shared" si="38"/>
        <v>0.008728510186944982</v>
      </c>
      <c r="AC624" s="69">
        <f t="shared" si="38"/>
        <v>0.016348803168589665</v>
      </c>
    </row>
    <row r="625" spans="1:29" ht="12.75">
      <c r="A625" s="8">
        <f t="shared" si="39"/>
        <v>618</v>
      </c>
      <c r="C625" s="59">
        <v>37872</v>
      </c>
      <c r="D625" s="44">
        <v>1863.88</v>
      </c>
      <c r="E625" s="44">
        <v>1888.65</v>
      </c>
      <c r="F625" s="44">
        <v>1863.88</v>
      </c>
      <c r="G625" s="44">
        <v>1888.62</v>
      </c>
      <c r="H625" s="45">
        <v>2032940032</v>
      </c>
      <c r="I625" s="61">
        <v>1888.62</v>
      </c>
      <c r="J625" s="3"/>
      <c r="L625" s="61">
        <v>9507.2</v>
      </c>
      <c r="M625" s="61">
        <v>1873.43</v>
      </c>
      <c r="N625" s="64">
        <f t="shared" si="36"/>
        <v>0.0021292294719090776</v>
      </c>
      <c r="O625" s="64">
        <f t="shared" si="36"/>
        <v>0.023603590805527208</v>
      </c>
      <c r="P625" s="43">
        <f t="shared" si="37"/>
        <v>331</v>
      </c>
      <c r="Q625" s="43">
        <f t="shared" si="37"/>
        <v>215</v>
      </c>
      <c r="R625" s="59">
        <v>37873</v>
      </c>
      <c r="S625" s="59">
        <v>37873</v>
      </c>
      <c r="T625" s="1"/>
      <c r="AA625" s="1"/>
      <c r="AB625" s="69">
        <f t="shared" si="38"/>
        <v>-0.008250324160858913</v>
      </c>
      <c r="AC625" s="69">
        <f t="shared" si="38"/>
        <v>-0.008042909637724804</v>
      </c>
    </row>
    <row r="626" spans="1:29" ht="12.75">
      <c r="A626" s="8">
        <f t="shared" si="39"/>
        <v>619</v>
      </c>
      <c r="C626" s="59">
        <v>37873</v>
      </c>
      <c r="D626" s="44">
        <v>1883</v>
      </c>
      <c r="E626" s="44">
        <v>1886.27</v>
      </c>
      <c r="F626" s="44">
        <v>1867.81</v>
      </c>
      <c r="G626" s="44">
        <v>1873.43</v>
      </c>
      <c r="H626" s="45">
        <v>2220160000</v>
      </c>
      <c r="I626" s="61">
        <v>1873.43</v>
      </c>
      <c r="J626" s="3"/>
      <c r="L626" s="61">
        <v>9420.46</v>
      </c>
      <c r="M626" s="61">
        <v>1823.81</v>
      </c>
      <c r="N626" s="64">
        <f t="shared" si="36"/>
        <v>-0.007013808369347618</v>
      </c>
      <c r="O626" s="64">
        <f t="shared" si="36"/>
        <v>-0.003507755855821415</v>
      </c>
      <c r="P626" s="43">
        <f t="shared" si="37"/>
        <v>349</v>
      </c>
      <c r="Q626" s="43">
        <f t="shared" si="37"/>
        <v>261</v>
      </c>
      <c r="R626" s="59">
        <v>37874</v>
      </c>
      <c r="S626" s="59">
        <v>37874</v>
      </c>
      <c r="T626" s="1"/>
      <c r="AA626" s="1"/>
      <c r="AB626" s="69">
        <f t="shared" si="38"/>
        <v>-0.009123611578593205</v>
      </c>
      <c r="AC626" s="69">
        <f t="shared" si="38"/>
        <v>-0.026486177759510676</v>
      </c>
    </row>
    <row r="627" spans="1:29" ht="12.75">
      <c r="A627" s="8">
        <f t="shared" si="39"/>
        <v>620</v>
      </c>
      <c r="C627" s="59">
        <v>37874</v>
      </c>
      <c r="D627" s="44">
        <v>1859.21</v>
      </c>
      <c r="E627" s="44">
        <v>1859.21</v>
      </c>
      <c r="F627" s="44">
        <v>1823.81</v>
      </c>
      <c r="G627" s="44">
        <v>1823.81</v>
      </c>
      <c r="H627" s="45">
        <v>2001600000</v>
      </c>
      <c r="I627" s="61">
        <v>1823.81</v>
      </c>
      <c r="J627" s="3"/>
      <c r="L627" s="61">
        <v>9459.76</v>
      </c>
      <c r="M627" s="61">
        <v>1846.09</v>
      </c>
      <c r="N627" s="64">
        <f t="shared" si="36"/>
        <v>-0.0028712975650890815</v>
      </c>
      <c r="O627" s="64">
        <f t="shared" si="36"/>
        <v>0.008665577550362569</v>
      </c>
      <c r="P627" s="43">
        <f t="shared" si="37"/>
        <v>342</v>
      </c>
      <c r="Q627" s="43">
        <f t="shared" si="37"/>
        <v>237</v>
      </c>
      <c r="R627" s="59">
        <v>37875</v>
      </c>
      <c r="S627" s="59">
        <v>37875</v>
      </c>
      <c r="T627" s="1"/>
      <c r="AA627" s="1"/>
      <c r="AB627" s="69">
        <f t="shared" si="38"/>
        <v>0.004171770805247332</v>
      </c>
      <c r="AC627" s="69">
        <f t="shared" si="38"/>
        <v>0.01221618479995179</v>
      </c>
    </row>
    <row r="628" spans="1:29" ht="12.75">
      <c r="A628" s="8">
        <f t="shared" si="39"/>
        <v>621</v>
      </c>
      <c r="C628" s="59">
        <v>37875</v>
      </c>
      <c r="D628" s="44">
        <v>1830.44</v>
      </c>
      <c r="E628" s="44">
        <v>1852.6</v>
      </c>
      <c r="F628" s="44">
        <v>1819.42</v>
      </c>
      <c r="G628" s="44">
        <v>1846.09</v>
      </c>
      <c r="H628" s="45">
        <v>1748050048</v>
      </c>
      <c r="I628" s="61">
        <v>1846.09</v>
      </c>
      <c r="J628" s="3"/>
      <c r="L628" s="61">
        <v>9471.55</v>
      </c>
      <c r="M628" s="61">
        <v>1855.03</v>
      </c>
      <c r="N628" s="64">
        <f t="shared" si="36"/>
        <v>-0.0016285443238116537</v>
      </c>
      <c r="O628" s="64">
        <f t="shared" si="36"/>
        <v>0.013550209536506319</v>
      </c>
      <c r="P628" s="43">
        <f t="shared" si="37"/>
        <v>339</v>
      </c>
      <c r="Q628" s="43">
        <f t="shared" si="37"/>
        <v>230</v>
      </c>
      <c r="R628" s="59">
        <v>37876</v>
      </c>
      <c r="S628" s="59">
        <v>37876</v>
      </c>
      <c r="T628" s="1"/>
      <c r="AA628" s="1"/>
      <c r="AB628" s="69">
        <f t="shared" si="38"/>
        <v>0.001246331830828673</v>
      </c>
      <c r="AC628" s="69">
        <f t="shared" si="38"/>
        <v>0.004842667475583484</v>
      </c>
    </row>
    <row r="629" spans="1:29" ht="12.75">
      <c r="A629" s="8">
        <f t="shared" si="39"/>
        <v>622</v>
      </c>
      <c r="C629" s="59">
        <v>37876</v>
      </c>
      <c r="D629" s="44">
        <v>1833.97</v>
      </c>
      <c r="E629" s="44">
        <v>1855.04</v>
      </c>
      <c r="F629" s="44">
        <v>1821.98</v>
      </c>
      <c r="G629" s="44">
        <v>1855.03</v>
      </c>
      <c r="H629" s="45">
        <v>1713769984</v>
      </c>
      <c r="I629" s="61">
        <v>1855.03</v>
      </c>
      <c r="J629" s="3"/>
      <c r="L629" s="61">
        <v>9448.81</v>
      </c>
      <c r="M629" s="61">
        <v>1845.7</v>
      </c>
      <c r="N629" s="64">
        <f t="shared" si="36"/>
        <v>-0.004025508590703164</v>
      </c>
      <c r="O629" s="64">
        <f t="shared" si="36"/>
        <v>0.008452489577812639</v>
      </c>
      <c r="P629" s="43">
        <f t="shared" si="37"/>
        <v>343</v>
      </c>
      <c r="Q629" s="43">
        <f t="shared" si="37"/>
        <v>238</v>
      </c>
      <c r="R629" s="59">
        <v>37879</v>
      </c>
      <c r="S629" s="59">
        <v>37879</v>
      </c>
      <c r="T629" s="1"/>
      <c r="AA629" s="1"/>
      <c r="AB629" s="69">
        <f t="shared" si="38"/>
        <v>-0.0024008741969371306</v>
      </c>
      <c r="AC629" s="69">
        <f t="shared" si="38"/>
        <v>-0.0050295682549608145</v>
      </c>
    </row>
    <row r="630" spans="1:29" ht="12.75">
      <c r="A630" s="8">
        <f t="shared" si="39"/>
        <v>623</v>
      </c>
      <c r="C630" s="59">
        <v>37879</v>
      </c>
      <c r="D630" s="44">
        <v>1857.12</v>
      </c>
      <c r="E630" s="44">
        <v>1861.81</v>
      </c>
      <c r="F630" s="44">
        <v>1843.79</v>
      </c>
      <c r="G630" s="44">
        <v>1845.7</v>
      </c>
      <c r="H630" s="45">
        <v>1463949952</v>
      </c>
      <c r="I630" s="61">
        <v>1845.7</v>
      </c>
      <c r="J630" s="3"/>
      <c r="L630" s="61">
        <v>9567.34</v>
      </c>
      <c r="M630" s="61">
        <v>1887.25</v>
      </c>
      <c r="N630" s="64">
        <f t="shared" si="36"/>
        <v>0.008468430483820066</v>
      </c>
      <c r="O630" s="64">
        <f t="shared" si="36"/>
        <v>0.031154554345628638</v>
      </c>
      <c r="P630" s="43">
        <f t="shared" si="37"/>
        <v>321</v>
      </c>
      <c r="Q630" s="43">
        <f t="shared" si="37"/>
        <v>200</v>
      </c>
      <c r="R630" s="59">
        <v>37880</v>
      </c>
      <c r="S630" s="59">
        <v>37880</v>
      </c>
      <c r="T630" s="1"/>
      <c r="AA630" s="1"/>
      <c r="AB630" s="69">
        <f t="shared" si="38"/>
        <v>0.01254443681267814</v>
      </c>
      <c r="AC630" s="69">
        <f t="shared" si="38"/>
        <v>0.022511784146935998</v>
      </c>
    </row>
    <row r="631" spans="1:29" ht="12.75">
      <c r="A631" s="8">
        <f t="shared" si="39"/>
        <v>624</v>
      </c>
      <c r="C631" s="59">
        <v>37880</v>
      </c>
      <c r="D631" s="44">
        <v>1848.41</v>
      </c>
      <c r="E631" s="44">
        <v>1887.87</v>
      </c>
      <c r="F631" s="44">
        <v>1848.41</v>
      </c>
      <c r="G631" s="44">
        <v>1887.25</v>
      </c>
      <c r="H631" s="45">
        <v>1788770048</v>
      </c>
      <c r="I631" s="61">
        <v>1887.25</v>
      </c>
      <c r="J631" s="3"/>
      <c r="L631" s="61">
        <v>9545.65</v>
      </c>
      <c r="M631" s="61">
        <v>1883.1</v>
      </c>
      <c r="N631" s="64">
        <f t="shared" si="36"/>
        <v>0.006182143986507738</v>
      </c>
      <c r="O631" s="64">
        <f t="shared" si="36"/>
        <v>0.02888707976593108</v>
      </c>
      <c r="P631" s="43">
        <f t="shared" si="37"/>
        <v>325</v>
      </c>
      <c r="Q631" s="43">
        <f t="shared" si="37"/>
        <v>202</v>
      </c>
      <c r="R631" s="59">
        <v>37881</v>
      </c>
      <c r="S631" s="59">
        <v>37881</v>
      </c>
      <c r="T631" s="1"/>
      <c r="AA631" s="1"/>
      <c r="AB631" s="69">
        <f t="shared" si="38"/>
        <v>-0.002267087821693492</v>
      </c>
      <c r="AC631" s="69">
        <f t="shared" si="38"/>
        <v>-0.0021989667505630806</v>
      </c>
    </row>
    <row r="632" spans="1:29" ht="12.75">
      <c r="A632" s="8">
        <f t="shared" si="39"/>
        <v>625</v>
      </c>
      <c r="C632" s="59">
        <v>37881</v>
      </c>
      <c r="D632" s="44">
        <v>1884.18</v>
      </c>
      <c r="E632" s="44">
        <v>1894.74</v>
      </c>
      <c r="F632" s="44">
        <v>1876.24</v>
      </c>
      <c r="G632" s="44">
        <v>1883.1</v>
      </c>
      <c r="H632" s="45">
        <v>1903800064</v>
      </c>
      <c r="I632" s="61">
        <v>1883.1</v>
      </c>
      <c r="J632" s="3"/>
      <c r="L632" s="61">
        <v>9659.13</v>
      </c>
      <c r="M632" s="61">
        <v>1909.55</v>
      </c>
      <c r="N632" s="64">
        <f t="shared" si="36"/>
        <v>0.018143775693053588</v>
      </c>
      <c r="O632" s="64">
        <f t="shared" si="36"/>
        <v>0.043338815340148384</v>
      </c>
      <c r="P632" s="43">
        <f t="shared" si="37"/>
        <v>292</v>
      </c>
      <c r="Q632" s="43">
        <f t="shared" si="37"/>
        <v>176</v>
      </c>
      <c r="R632" s="59">
        <v>37882</v>
      </c>
      <c r="S632" s="59">
        <v>37882</v>
      </c>
      <c r="T632" s="1"/>
      <c r="AA632" s="1"/>
      <c r="AB632" s="69">
        <f t="shared" si="38"/>
        <v>0.011888137528612397</v>
      </c>
      <c r="AC632" s="69">
        <f t="shared" si="38"/>
        <v>0.014045987998513088</v>
      </c>
    </row>
    <row r="633" spans="1:29" ht="12.75">
      <c r="A633" s="8">
        <f t="shared" si="39"/>
        <v>626</v>
      </c>
      <c r="C633" s="59">
        <v>37882</v>
      </c>
      <c r="D633" s="44">
        <v>1880.91</v>
      </c>
      <c r="E633" s="44">
        <v>1910.51</v>
      </c>
      <c r="F633" s="44">
        <v>1874.3</v>
      </c>
      <c r="G633" s="44">
        <v>1909.55</v>
      </c>
      <c r="H633" s="45">
        <v>2011010048</v>
      </c>
      <c r="I633" s="61">
        <v>1909.55</v>
      </c>
      <c r="J633" s="3"/>
      <c r="L633" s="61">
        <v>9644.82</v>
      </c>
      <c r="M633" s="61">
        <v>1905.7</v>
      </c>
      <c r="N633" s="64">
        <f t="shared" si="36"/>
        <v>0.01663539580478557</v>
      </c>
      <c r="O633" s="64">
        <f t="shared" si="36"/>
        <v>0.04123525458548927</v>
      </c>
      <c r="P633" s="43">
        <f t="shared" si="37"/>
        <v>296</v>
      </c>
      <c r="Q633" s="43">
        <f t="shared" si="37"/>
        <v>179</v>
      </c>
      <c r="R633" s="59">
        <v>37883</v>
      </c>
      <c r="S633" s="59">
        <v>37883</v>
      </c>
      <c r="T633" s="1"/>
      <c r="AA633" s="1"/>
      <c r="AB633" s="69">
        <f t="shared" si="38"/>
        <v>-0.0014814998866357065</v>
      </c>
      <c r="AC633" s="69">
        <f t="shared" si="38"/>
        <v>-0.0020161818229424977</v>
      </c>
    </row>
    <row r="634" spans="1:29" ht="12.75">
      <c r="A634" s="8">
        <f t="shared" si="39"/>
        <v>627</v>
      </c>
      <c r="C634" s="59">
        <v>37883</v>
      </c>
      <c r="D634" s="44">
        <v>1913.74</v>
      </c>
      <c r="E634" s="44">
        <v>1913.74</v>
      </c>
      <c r="F634" s="44">
        <v>1895.93</v>
      </c>
      <c r="G634" s="44">
        <v>1905.7</v>
      </c>
      <c r="H634" s="45">
        <v>1884999936</v>
      </c>
      <c r="I634" s="61">
        <v>1905.7</v>
      </c>
      <c r="J634" s="3"/>
      <c r="L634" s="61">
        <v>9535.41</v>
      </c>
      <c r="M634" s="61">
        <v>1874.62</v>
      </c>
      <c r="N634" s="64">
        <f t="shared" si="36"/>
        <v>0.00510277221460953</v>
      </c>
      <c r="O634" s="64">
        <f t="shared" si="36"/>
        <v>0.02425378231151276</v>
      </c>
      <c r="P634" s="43">
        <f t="shared" si="37"/>
        <v>327</v>
      </c>
      <c r="Q634" s="43">
        <f t="shared" si="37"/>
        <v>214</v>
      </c>
      <c r="R634" s="59">
        <v>37886</v>
      </c>
      <c r="S634" s="59">
        <v>37886</v>
      </c>
      <c r="T634" s="1"/>
      <c r="AA634" s="1"/>
      <c r="AB634" s="69">
        <f t="shared" si="38"/>
        <v>-0.01134391310568783</v>
      </c>
      <c r="AC634" s="69">
        <f t="shared" si="38"/>
        <v>-0.016308967833342125</v>
      </c>
    </row>
    <row r="635" spans="1:29" ht="12.75">
      <c r="A635" s="8">
        <f t="shared" si="39"/>
        <v>628</v>
      </c>
      <c r="C635" s="59">
        <v>37886</v>
      </c>
      <c r="D635" s="44">
        <v>1881.42</v>
      </c>
      <c r="E635" s="44">
        <v>1881.42</v>
      </c>
      <c r="F635" s="44">
        <v>1866.88</v>
      </c>
      <c r="G635" s="44">
        <v>1874.62</v>
      </c>
      <c r="H635" s="45">
        <v>1720080000</v>
      </c>
      <c r="I635" s="61">
        <v>1874.62</v>
      </c>
      <c r="J635" s="3"/>
      <c r="L635" s="61">
        <v>9576.04</v>
      </c>
      <c r="M635" s="61">
        <v>1901.72</v>
      </c>
      <c r="N635" s="64">
        <f t="shared" si="36"/>
        <v>0.009385474860335252</v>
      </c>
      <c r="O635" s="64">
        <f t="shared" si="36"/>
        <v>0.03906066450664669</v>
      </c>
      <c r="P635" s="43">
        <f t="shared" si="37"/>
        <v>318</v>
      </c>
      <c r="Q635" s="43">
        <f t="shared" si="37"/>
        <v>184</v>
      </c>
      <c r="R635" s="59">
        <v>37887</v>
      </c>
      <c r="S635" s="59">
        <v>37887</v>
      </c>
      <c r="T635" s="1"/>
      <c r="AA635" s="1"/>
      <c r="AB635" s="69">
        <f t="shared" si="38"/>
        <v>0.004260959937747888</v>
      </c>
      <c r="AC635" s="69">
        <f t="shared" si="38"/>
        <v>0.014456263135995684</v>
      </c>
    </row>
    <row r="636" spans="1:29" ht="12.75">
      <c r="A636" s="8">
        <f t="shared" si="39"/>
        <v>629</v>
      </c>
      <c r="C636" s="59">
        <v>37887</v>
      </c>
      <c r="D636" s="44">
        <v>1877.44</v>
      </c>
      <c r="E636" s="44">
        <v>1901.73</v>
      </c>
      <c r="F636" s="44">
        <v>1875.15</v>
      </c>
      <c r="G636" s="44">
        <v>1901.72</v>
      </c>
      <c r="H636" s="45">
        <v>1868800000</v>
      </c>
      <c r="I636" s="61">
        <v>1901.72</v>
      </c>
      <c r="J636" s="3"/>
      <c r="L636" s="61">
        <v>9425.51</v>
      </c>
      <c r="M636" s="61">
        <v>1843.7</v>
      </c>
      <c r="N636" s="64">
        <f t="shared" si="36"/>
        <v>-0.006481501001370238</v>
      </c>
      <c r="O636" s="64">
        <f t="shared" si="36"/>
        <v>0.007359730744223469</v>
      </c>
      <c r="P636" s="43">
        <f t="shared" si="37"/>
        <v>347</v>
      </c>
      <c r="Q636" s="43">
        <f t="shared" si="37"/>
        <v>240</v>
      </c>
      <c r="R636" s="59">
        <v>37888</v>
      </c>
      <c r="S636" s="59">
        <v>37888</v>
      </c>
      <c r="T636" s="1"/>
      <c r="AA636" s="1"/>
      <c r="AB636" s="69">
        <f t="shared" si="38"/>
        <v>-0.015719441439258852</v>
      </c>
      <c r="AC636" s="69">
        <f t="shared" si="38"/>
        <v>-0.03050922322949745</v>
      </c>
    </row>
    <row r="637" spans="1:29" ht="12.75">
      <c r="A637" s="8">
        <f t="shared" si="39"/>
        <v>630</v>
      </c>
      <c r="C637" s="59">
        <v>37888</v>
      </c>
      <c r="D637" s="44">
        <v>1903.81</v>
      </c>
      <c r="E637" s="44">
        <v>1904.13</v>
      </c>
      <c r="F637" s="44">
        <v>1843.43</v>
      </c>
      <c r="G637" s="44">
        <v>1843.7</v>
      </c>
      <c r="H637" s="45">
        <v>2207970048</v>
      </c>
      <c r="I637" s="61">
        <v>1843.7</v>
      </c>
      <c r="J637" s="3"/>
      <c r="L637" s="61">
        <v>9343.96</v>
      </c>
      <c r="M637" s="61">
        <v>1817.24</v>
      </c>
      <c r="N637" s="64">
        <f t="shared" si="36"/>
        <v>-0.015077474438705663</v>
      </c>
      <c r="O637" s="64">
        <f t="shared" si="36"/>
        <v>-0.00709746862416194</v>
      </c>
      <c r="P637" s="43">
        <f t="shared" si="37"/>
        <v>364</v>
      </c>
      <c r="Q637" s="43">
        <f t="shared" si="37"/>
        <v>264</v>
      </c>
      <c r="R637" s="59">
        <v>37889</v>
      </c>
      <c r="S637" s="59">
        <v>37889</v>
      </c>
      <c r="T637" s="1"/>
      <c r="AA637" s="1"/>
      <c r="AB637" s="69">
        <f t="shared" si="38"/>
        <v>-0.008652051719217457</v>
      </c>
      <c r="AC637" s="69">
        <f t="shared" si="38"/>
        <v>-0.014351575635949465</v>
      </c>
    </row>
    <row r="638" spans="1:29" ht="12.75">
      <c r="A638" s="8">
        <f t="shared" si="39"/>
        <v>631</v>
      </c>
      <c r="C638" s="59">
        <v>37889</v>
      </c>
      <c r="D638" s="44">
        <v>1849.39</v>
      </c>
      <c r="E638" s="44">
        <v>1856.22</v>
      </c>
      <c r="F638" s="44">
        <v>1817.2</v>
      </c>
      <c r="G638" s="44">
        <v>1817.24</v>
      </c>
      <c r="H638" s="45">
        <v>2033059968</v>
      </c>
      <c r="I638" s="61">
        <v>1817.24</v>
      </c>
      <c r="J638" s="3"/>
      <c r="L638" s="61">
        <v>9313.08</v>
      </c>
      <c r="M638" s="61">
        <v>1792.07</v>
      </c>
      <c r="N638" s="64">
        <f t="shared" si="36"/>
        <v>-0.018332454938336684</v>
      </c>
      <c r="O638" s="64">
        <f t="shared" si="36"/>
        <v>-0.020849838544882426</v>
      </c>
      <c r="P638" s="43">
        <f t="shared" si="37"/>
        <v>373</v>
      </c>
      <c r="Q638" s="43">
        <f t="shared" si="37"/>
        <v>278</v>
      </c>
      <c r="R638" s="59">
        <v>37890</v>
      </c>
      <c r="S638" s="59">
        <v>37890</v>
      </c>
      <c r="T638" s="1"/>
      <c r="AA638" s="1"/>
      <c r="AB638" s="69">
        <f t="shared" si="38"/>
        <v>-0.003304808667845216</v>
      </c>
      <c r="AC638" s="69">
        <f t="shared" si="38"/>
        <v>-0.01385067464946843</v>
      </c>
    </row>
    <row r="639" spans="1:29" ht="12.75">
      <c r="A639" s="8">
        <f t="shared" si="39"/>
        <v>632</v>
      </c>
      <c r="C639" s="59">
        <v>37890</v>
      </c>
      <c r="D639" s="44">
        <v>1816.75</v>
      </c>
      <c r="E639" s="44">
        <v>1821.57</v>
      </c>
      <c r="F639" s="44">
        <v>1792.06</v>
      </c>
      <c r="G639" s="44">
        <v>1792.07</v>
      </c>
      <c r="H639" s="45">
        <v>1841529984</v>
      </c>
      <c r="I639" s="61">
        <v>1792.07</v>
      </c>
      <c r="J639" s="3"/>
      <c r="L639" s="61">
        <v>9380.24</v>
      </c>
      <c r="M639" s="61">
        <v>1824.56</v>
      </c>
      <c r="N639" s="64">
        <f t="shared" si="36"/>
        <v>-0.011253293981237533</v>
      </c>
      <c r="O639" s="64">
        <f t="shared" si="36"/>
        <v>-0.003097971293225532</v>
      </c>
      <c r="P639" s="43">
        <f t="shared" si="37"/>
        <v>356</v>
      </c>
      <c r="Q639" s="43">
        <f t="shared" si="37"/>
        <v>259</v>
      </c>
      <c r="R639" s="59">
        <v>37893</v>
      </c>
      <c r="S639" s="59">
        <v>37893</v>
      </c>
      <c r="T639" s="1"/>
      <c r="AA639" s="1"/>
      <c r="AB639" s="69">
        <f t="shared" si="38"/>
        <v>0.007211362943301269</v>
      </c>
      <c r="AC639" s="69">
        <f t="shared" si="38"/>
        <v>0.01812987215901174</v>
      </c>
    </row>
    <row r="640" spans="1:29" ht="12.75">
      <c r="A640" s="8">
        <f t="shared" si="39"/>
        <v>633</v>
      </c>
      <c r="C640" s="59">
        <v>37893</v>
      </c>
      <c r="D640" s="44">
        <v>1801.55</v>
      </c>
      <c r="E640" s="44">
        <v>1824.59</v>
      </c>
      <c r="F640" s="44">
        <v>1786.57</v>
      </c>
      <c r="G640" s="44">
        <v>1824.56</v>
      </c>
      <c r="H640" s="45">
        <v>1666930048</v>
      </c>
      <c r="I640" s="61">
        <v>1824.56</v>
      </c>
      <c r="J640" s="3"/>
      <c r="L640" s="61">
        <v>9275.06</v>
      </c>
      <c r="M640" s="61">
        <v>1786.94</v>
      </c>
      <c r="N640" s="64">
        <f t="shared" si="36"/>
        <v>-0.022340044271107917</v>
      </c>
      <c r="O640" s="64">
        <f t="shared" si="36"/>
        <v>-0.023652764953038696</v>
      </c>
      <c r="P640" s="43">
        <f t="shared" si="37"/>
        <v>379</v>
      </c>
      <c r="Q640" s="43">
        <f t="shared" si="37"/>
        <v>281</v>
      </c>
      <c r="R640" s="59">
        <v>37894</v>
      </c>
      <c r="S640" s="59">
        <v>37894</v>
      </c>
      <c r="T640" s="1"/>
      <c r="AA640" s="1"/>
      <c r="AB640" s="69">
        <f t="shared" si="38"/>
        <v>-0.01121293271813939</v>
      </c>
      <c r="AC640" s="69">
        <f t="shared" si="38"/>
        <v>-0.020618669706668924</v>
      </c>
    </row>
    <row r="641" spans="1:29" ht="12.75">
      <c r="A641" s="8">
        <f t="shared" si="39"/>
        <v>634</v>
      </c>
      <c r="C641" s="59">
        <v>37894</v>
      </c>
      <c r="D641" s="44">
        <v>1812.81</v>
      </c>
      <c r="E641" s="44">
        <v>1812.81</v>
      </c>
      <c r="F641" s="44">
        <v>1783.46</v>
      </c>
      <c r="G641" s="44">
        <v>1786.94</v>
      </c>
      <c r="H641" s="45">
        <v>1864240000</v>
      </c>
      <c r="I641" s="61">
        <v>1786.94</v>
      </c>
      <c r="J641" s="3"/>
      <c r="L641" s="61">
        <v>9469.2</v>
      </c>
      <c r="M641" s="61">
        <v>1832.25</v>
      </c>
      <c r="N641" s="64">
        <f t="shared" si="36"/>
        <v>-0.0018762517128702028</v>
      </c>
      <c r="O641" s="64">
        <f t="shared" si="36"/>
        <v>0.001103686421925154</v>
      </c>
      <c r="P641" s="43">
        <f t="shared" si="37"/>
        <v>340</v>
      </c>
      <c r="Q641" s="43">
        <f t="shared" si="37"/>
        <v>253</v>
      </c>
      <c r="R641" s="59">
        <v>37895</v>
      </c>
      <c r="S641" s="59">
        <v>37895</v>
      </c>
      <c r="T641" s="1"/>
      <c r="AA641" s="1"/>
      <c r="AB641" s="69">
        <f t="shared" si="38"/>
        <v>0.020931400982850956</v>
      </c>
      <c r="AC641" s="69">
        <f t="shared" si="38"/>
        <v>0.025356195507403756</v>
      </c>
    </row>
    <row r="642" spans="1:29" ht="12.75">
      <c r="A642" s="8">
        <f t="shared" si="39"/>
        <v>635</v>
      </c>
      <c r="C642" s="59">
        <v>37895</v>
      </c>
      <c r="D642" s="44">
        <v>1797.07</v>
      </c>
      <c r="E642" s="44">
        <v>1832.25</v>
      </c>
      <c r="F642" s="44">
        <v>1796.09</v>
      </c>
      <c r="G642" s="44">
        <v>1832.25</v>
      </c>
      <c r="H642" s="45">
        <v>1821740032</v>
      </c>
      <c r="I642" s="61">
        <v>1832.25</v>
      </c>
      <c r="J642" s="3"/>
      <c r="L642" s="61">
        <v>9487.8</v>
      </c>
      <c r="M642" s="61">
        <v>1836.22</v>
      </c>
      <c r="N642" s="64">
        <f t="shared" si="36"/>
        <v>8.432591967943992E-05</v>
      </c>
      <c r="O642" s="64">
        <f t="shared" si="36"/>
        <v>0.003272812706599737</v>
      </c>
      <c r="P642" s="43">
        <f t="shared" si="37"/>
        <v>335</v>
      </c>
      <c r="Q642" s="43">
        <f t="shared" si="37"/>
        <v>249</v>
      </c>
      <c r="R642" s="59">
        <v>37896</v>
      </c>
      <c r="S642" s="59">
        <v>37896</v>
      </c>
      <c r="T642" s="1"/>
      <c r="AA642" s="1"/>
      <c r="AB642" s="69">
        <f t="shared" si="38"/>
        <v>0.001964263084526463</v>
      </c>
      <c r="AC642" s="69">
        <f t="shared" si="38"/>
        <v>0.0021667348887979276</v>
      </c>
    </row>
    <row r="643" spans="1:29" ht="12.75">
      <c r="A643" s="8">
        <f t="shared" si="39"/>
        <v>636</v>
      </c>
      <c r="C643" s="59">
        <v>37896</v>
      </c>
      <c r="D643" s="44">
        <v>1828.94</v>
      </c>
      <c r="E643" s="44">
        <v>1842.55</v>
      </c>
      <c r="F643" s="44">
        <v>1823.64</v>
      </c>
      <c r="G643" s="44">
        <v>1836.22</v>
      </c>
      <c r="H643" s="45">
        <v>1604089984</v>
      </c>
      <c r="I643" s="61">
        <v>1836.22</v>
      </c>
      <c r="J643" s="3"/>
      <c r="L643" s="61">
        <v>9572.31</v>
      </c>
      <c r="M643" s="61">
        <v>1880.57</v>
      </c>
      <c r="N643" s="64">
        <f t="shared" si="36"/>
        <v>0.008992305259829081</v>
      </c>
      <c r="O643" s="64">
        <f t="shared" si="36"/>
        <v>0.02750473984144075</v>
      </c>
      <c r="P643" s="43">
        <f t="shared" si="37"/>
        <v>319</v>
      </c>
      <c r="Q643" s="43">
        <f t="shared" si="37"/>
        <v>210</v>
      </c>
      <c r="R643" s="59">
        <v>37897</v>
      </c>
      <c r="S643" s="59">
        <v>37897</v>
      </c>
      <c r="T643" s="1"/>
      <c r="AA643" s="1"/>
      <c r="AB643" s="69">
        <f t="shared" si="38"/>
        <v>0.008907228229937392</v>
      </c>
      <c r="AC643" s="69">
        <f t="shared" si="38"/>
        <v>0.02415287928461729</v>
      </c>
    </row>
    <row r="644" spans="1:29" ht="12.75">
      <c r="A644" s="8">
        <f t="shared" si="39"/>
        <v>637</v>
      </c>
      <c r="C644" s="59">
        <v>37897</v>
      </c>
      <c r="D644" s="44">
        <v>1864.54</v>
      </c>
      <c r="E644" s="44">
        <v>1891.62</v>
      </c>
      <c r="F644" s="44">
        <v>1864.54</v>
      </c>
      <c r="G644" s="44">
        <v>1880.57</v>
      </c>
      <c r="H644" s="45">
        <v>2014579968</v>
      </c>
      <c r="I644" s="61">
        <v>1880.57</v>
      </c>
      <c r="J644" s="3"/>
      <c r="L644" s="61">
        <v>9594.98</v>
      </c>
      <c r="M644" s="61">
        <v>1893.46</v>
      </c>
      <c r="N644" s="64">
        <f t="shared" si="36"/>
        <v>0.011381891008748868</v>
      </c>
      <c r="O644" s="64">
        <f t="shared" si="36"/>
        <v>0.03454757052392332</v>
      </c>
      <c r="P644" s="43">
        <f t="shared" si="37"/>
        <v>311</v>
      </c>
      <c r="Q644" s="43">
        <f t="shared" si="37"/>
        <v>194</v>
      </c>
      <c r="R644" s="59">
        <v>37900</v>
      </c>
      <c r="S644" s="59">
        <v>37900</v>
      </c>
      <c r="T644" s="1"/>
      <c r="AA644" s="1"/>
      <c r="AB644" s="69">
        <f t="shared" si="38"/>
        <v>0.0023682893679790595</v>
      </c>
      <c r="AC644" s="69">
        <f t="shared" si="38"/>
        <v>0.006854304811839018</v>
      </c>
    </row>
    <row r="645" spans="1:29" ht="12.75">
      <c r="A645" s="8">
        <f t="shared" si="39"/>
        <v>638</v>
      </c>
      <c r="C645" s="59">
        <v>37900</v>
      </c>
      <c r="D645" s="44">
        <v>1884.64</v>
      </c>
      <c r="E645" s="44">
        <v>1894.22</v>
      </c>
      <c r="F645" s="44">
        <v>1876</v>
      </c>
      <c r="G645" s="44">
        <v>1893.46</v>
      </c>
      <c r="H645" s="45">
        <v>1375810048</v>
      </c>
      <c r="I645" s="61">
        <v>1893.46</v>
      </c>
      <c r="J645" s="3"/>
      <c r="L645" s="61">
        <v>9654.61</v>
      </c>
      <c r="M645" s="61">
        <v>1907.85</v>
      </c>
      <c r="N645" s="64">
        <f t="shared" si="36"/>
        <v>0.017667334246864286</v>
      </c>
      <c r="O645" s="64">
        <f t="shared" si="36"/>
        <v>0.04240997033159766</v>
      </c>
      <c r="P645" s="43">
        <f t="shared" si="37"/>
        <v>293</v>
      </c>
      <c r="Q645" s="43">
        <f t="shared" si="37"/>
        <v>178</v>
      </c>
      <c r="R645" s="59">
        <v>37901</v>
      </c>
      <c r="S645" s="59">
        <v>37901</v>
      </c>
      <c r="T645" s="1"/>
      <c r="AA645" s="1"/>
      <c r="AB645" s="69">
        <f t="shared" si="38"/>
        <v>0.006214708107781464</v>
      </c>
      <c r="AC645" s="69">
        <f t="shared" si="38"/>
        <v>0.007599843672430273</v>
      </c>
    </row>
    <row r="646" spans="1:29" ht="12.75">
      <c r="A646" s="8">
        <f t="shared" si="39"/>
        <v>639</v>
      </c>
      <c r="C646" s="59">
        <v>37901</v>
      </c>
      <c r="D646" s="44">
        <v>1882.92</v>
      </c>
      <c r="E646" s="44">
        <v>1907.88</v>
      </c>
      <c r="F646" s="44">
        <v>1878.59</v>
      </c>
      <c r="G646" s="44">
        <v>1907.85</v>
      </c>
      <c r="H646" s="45">
        <v>1840280064</v>
      </c>
      <c r="I646" s="61">
        <v>1907.85</v>
      </c>
      <c r="J646" s="3"/>
      <c r="L646" s="61">
        <v>9630.9</v>
      </c>
      <c r="M646" s="61">
        <v>1893.78</v>
      </c>
      <c r="N646" s="64">
        <f t="shared" si="36"/>
        <v>0.015168124802361183</v>
      </c>
      <c r="O646" s="64">
        <f t="shared" si="36"/>
        <v>0.034722411937297526</v>
      </c>
      <c r="P646" s="43">
        <f t="shared" si="37"/>
        <v>297</v>
      </c>
      <c r="Q646" s="43">
        <f t="shared" si="37"/>
        <v>193</v>
      </c>
      <c r="R646" s="59">
        <v>37902</v>
      </c>
      <c r="S646" s="59">
        <v>37902</v>
      </c>
      <c r="T646" s="1"/>
      <c r="AA646" s="1"/>
      <c r="AB646" s="69">
        <f t="shared" si="38"/>
        <v>-0.002455821623038257</v>
      </c>
      <c r="AC646" s="69">
        <f t="shared" si="38"/>
        <v>-0.00737479361585025</v>
      </c>
    </row>
    <row r="647" spans="1:29" ht="12.75">
      <c r="A647" s="8">
        <f t="shared" si="39"/>
        <v>640</v>
      </c>
      <c r="C647" s="59">
        <v>37902</v>
      </c>
      <c r="D647" s="44">
        <v>1913.64</v>
      </c>
      <c r="E647" s="44">
        <v>1914.33</v>
      </c>
      <c r="F647" s="44">
        <v>1888.53</v>
      </c>
      <c r="G647" s="44">
        <v>1893.78</v>
      </c>
      <c r="H647" s="45">
        <v>1801869952</v>
      </c>
      <c r="I647" s="61">
        <v>1893.78</v>
      </c>
      <c r="J647" s="3"/>
      <c r="L647" s="61">
        <v>9680.01</v>
      </c>
      <c r="M647" s="61">
        <v>1911.9</v>
      </c>
      <c r="N647" s="64">
        <f t="shared" si="36"/>
        <v>0.020344682196690167</v>
      </c>
      <c r="O647" s="64">
        <f t="shared" si="36"/>
        <v>0.04462280696961596</v>
      </c>
      <c r="P647" s="43">
        <f t="shared" si="37"/>
        <v>290</v>
      </c>
      <c r="Q647" s="43">
        <f t="shared" si="37"/>
        <v>172</v>
      </c>
      <c r="R647" s="59">
        <v>37903</v>
      </c>
      <c r="S647" s="59">
        <v>37903</v>
      </c>
      <c r="T647" s="1"/>
      <c r="AA647" s="1"/>
      <c r="AB647" s="69">
        <f t="shared" si="38"/>
        <v>0.005099211911659518</v>
      </c>
      <c r="AC647" s="69">
        <f t="shared" si="38"/>
        <v>0.009568165256788053</v>
      </c>
    </row>
    <row r="648" spans="1:29" ht="12.75">
      <c r="A648" s="8">
        <f t="shared" si="39"/>
        <v>641</v>
      </c>
      <c r="C648" s="59">
        <v>37903</v>
      </c>
      <c r="D648" s="44">
        <v>1916.95</v>
      </c>
      <c r="E648" s="44">
        <v>1936.93</v>
      </c>
      <c r="F648" s="44">
        <v>1899.21</v>
      </c>
      <c r="G648" s="44">
        <v>1911.9</v>
      </c>
      <c r="H648" s="45">
        <v>2083459968</v>
      </c>
      <c r="I648" s="61">
        <v>1911.9</v>
      </c>
      <c r="J648" s="3"/>
      <c r="L648" s="61">
        <v>9674.68</v>
      </c>
      <c r="M648" s="61">
        <v>1915.31</v>
      </c>
      <c r="N648" s="64">
        <f aca="true" t="shared" si="40" ref="N648:O692">L648/L$7-1</f>
        <v>0.019782860756825116</v>
      </c>
      <c r="O648" s="64">
        <f t="shared" si="40"/>
        <v>0.046485960780885405</v>
      </c>
      <c r="P648" s="43">
        <f aca="true" t="shared" si="41" ref="P648:Q692">RANK(N648,N$7:N$1038)</f>
        <v>291</v>
      </c>
      <c r="Q648" s="43">
        <f t="shared" si="41"/>
        <v>168</v>
      </c>
      <c r="R648" s="59">
        <v>37904</v>
      </c>
      <c r="S648" s="59">
        <v>37904</v>
      </c>
      <c r="T648" s="1"/>
      <c r="AA648" s="1"/>
      <c r="AB648" s="69">
        <f t="shared" si="38"/>
        <v>-0.000550619265889174</v>
      </c>
      <c r="AC648" s="69">
        <f t="shared" si="38"/>
        <v>0.0017835660860923142</v>
      </c>
    </row>
    <row r="649" spans="1:29" ht="12.75">
      <c r="A649" s="8">
        <f t="shared" si="39"/>
        <v>642</v>
      </c>
      <c r="C649" s="59">
        <v>37904</v>
      </c>
      <c r="D649" s="44">
        <v>1915.52</v>
      </c>
      <c r="E649" s="44">
        <v>1921.14</v>
      </c>
      <c r="F649" s="44">
        <v>1905.49</v>
      </c>
      <c r="G649" s="44">
        <v>1915.31</v>
      </c>
      <c r="H649" s="45">
        <v>1464989952</v>
      </c>
      <c r="I649" s="61">
        <v>1915.31</v>
      </c>
      <c r="J649" s="3"/>
      <c r="L649" s="61">
        <v>9764.38</v>
      </c>
      <c r="M649" s="61">
        <v>1933.53</v>
      </c>
      <c r="N649" s="64">
        <f t="shared" si="40"/>
        <v>0.029237904500895917</v>
      </c>
      <c r="O649" s="64">
        <f t="shared" si="40"/>
        <v>0.05644099375488332</v>
      </c>
      <c r="P649" s="43">
        <f t="shared" si="41"/>
        <v>264</v>
      </c>
      <c r="Q649" s="43">
        <f t="shared" si="41"/>
        <v>148</v>
      </c>
      <c r="R649" s="59">
        <v>37907</v>
      </c>
      <c r="S649" s="59">
        <v>37907</v>
      </c>
      <c r="T649" s="1"/>
      <c r="AA649" s="1"/>
      <c r="AB649" s="69">
        <f aca="true" t="shared" si="42" ref="AB649:AC692">L649/L648-1</f>
        <v>0.009271624487838137</v>
      </c>
      <c r="AC649" s="69">
        <f t="shared" si="42"/>
        <v>0.009512820378946518</v>
      </c>
    </row>
    <row r="650" spans="1:29" ht="12.75">
      <c r="A650" s="8">
        <f aca="true" t="shared" si="43" ref="A650:A713">1+A649</f>
        <v>643</v>
      </c>
      <c r="C650" s="59">
        <v>37907</v>
      </c>
      <c r="D650" s="44">
        <v>1924.06</v>
      </c>
      <c r="E650" s="44">
        <v>1940.97</v>
      </c>
      <c r="F650" s="44">
        <v>1921.96</v>
      </c>
      <c r="G650" s="44">
        <v>1933.53</v>
      </c>
      <c r="H650" s="45">
        <v>1498729984</v>
      </c>
      <c r="I650" s="61">
        <v>1933.53</v>
      </c>
      <c r="J650" s="3"/>
      <c r="L650" s="61">
        <v>9812.98</v>
      </c>
      <c r="M650" s="61">
        <v>1943.19</v>
      </c>
      <c r="N650" s="64">
        <f t="shared" si="40"/>
        <v>0.03436070412142933</v>
      </c>
      <c r="O650" s="64">
        <f t="shared" si="40"/>
        <v>0.061719018921119195</v>
      </c>
      <c r="P650" s="43">
        <f t="shared" si="41"/>
        <v>243</v>
      </c>
      <c r="Q650" s="43">
        <f t="shared" si="41"/>
        <v>134</v>
      </c>
      <c r="R650" s="59">
        <v>37908</v>
      </c>
      <c r="S650" s="59">
        <v>37908</v>
      </c>
      <c r="T650" s="1"/>
      <c r="AA650" s="1"/>
      <c r="AB650" s="69">
        <f t="shared" si="42"/>
        <v>0.004977274542776966</v>
      </c>
      <c r="AC650" s="69">
        <f t="shared" si="42"/>
        <v>0.004996043505919312</v>
      </c>
    </row>
    <row r="651" spans="1:29" ht="12.75">
      <c r="A651" s="8">
        <f t="shared" si="43"/>
        <v>644</v>
      </c>
      <c r="C651" s="59">
        <v>37908</v>
      </c>
      <c r="D651" s="44">
        <v>1929.52</v>
      </c>
      <c r="E651" s="44">
        <v>1943.33</v>
      </c>
      <c r="F651" s="44">
        <v>1922.82</v>
      </c>
      <c r="G651" s="44">
        <v>1943.19</v>
      </c>
      <c r="H651" s="45">
        <v>1757289984</v>
      </c>
      <c r="I651" s="61">
        <v>1943.19</v>
      </c>
      <c r="J651" s="3"/>
      <c r="L651" s="61">
        <v>9803.05</v>
      </c>
      <c r="M651" s="61">
        <v>1939.1</v>
      </c>
      <c r="N651" s="64">
        <f t="shared" si="40"/>
        <v>0.03331400864340672</v>
      </c>
      <c r="O651" s="64">
        <f t="shared" si="40"/>
        <v>0.05948432710642915</v>
      </c>
      <c r="P651" s="43">
        <f t="shared" si="41"/>
        <v>247</v>
      </c>
      <c r="Q651" s="43">
        <f t="shared" si="41"/>
        <v>141</v>
      </c>
      <c r="R651" s="59">
        <v>37909</v>
      </c>
      <c r="S651" s="59">
        <v>37909</v>
      </c>
      <c r="T651" s="1"/>
      <c r="AA651" s="1"/>
      <c r="AB651" s="69">
        <f t="shared" si="42"/>
        <v>-0.0010119250217569542</v>
      </c>
      <c r="AC651" s="69">
        <f t="shared" si="42"/>
        <v>-0.002104786459378727</v>
      </c>
    </row>
    <row r="652" spans="1:29" ht="12.75">
      <c r="A652" s="8">
        <f t="shared" si="43"/>
        <v>645</v>
      </c>
      <c r="C652" s="59">
        <v>37909</v>
      </c>
      <c r="D652" s="44">
        <v>1966.38</v>
      </c>
      <c r="E652" s="44">
        <v>1966.87</v>
      </c>
      <c r="F652" s="44">
        <v>1933.03</v>
      </c>
      <c r="G652" s="44">
        <v>1939.1</v>
      </c>
      <c r="H652" s="45">
        <v>2017190016</v>
      </c>
      <c r="I652" s="61">
        <v>1939.1</v>
      </c>
      <c r="J652" s="3"/>
      <c r="L652" s="61">
        <v>9791.72</v>
      </c>
      <c r="M652" s="61">
        <v>1950.14</v>
      </c>
      <c r="N652" s="64">
        <f t="shared" si="40"/>
        <v>0.032119742805944984</v>
      </c>
      <c r="O652" s="64">
        <f t="shared" si="40"/>
        <v>0.06551635586784177</v>
      </c>
      <c r="P652" s="43">
        <f t="shared" si="41"/>
        <v>252</v>
      </c>
      <c r="Q652" s="43">
        <f t="shared" si="41"/>
        <v>125</v>
      </c>
      <c r="R652" s="59">
        <v>37910</v>
      </c>
      <c r="S652" s="59">
        <v>37910</v>
      </c>
      <c r="T652" s="1"/>
      <c r="AA652" s="1"/>
      <c r="AB652" s="69">
        <f t="shared" si="42"/>
        <v>-0.00115576274730822</v>
      </c>
      <c r="AC652" s="69">
        <f t="shared" si="42"/>
        <v>0.005693362900314636</v>
      </c>
    </row>
    <row r="653" spans="1:29" ht="12.75">
      <c r="A653" s="8">
        <f t="shared" si="43"/>
        <v>646</v>
      </c>
      <c r="C653" s="59">
        <v>37910</v>
      </c>
      <c r="D653" s="44">
        <v>1931.99</v>
      </c>
      <c r="E653" s="44">
        <v>1951.76</v>
      </c>
      <c r="F653" s="44">
        <v>1930.28</v>
      </c>
      <c r="G653" s="44">
        <v>1950.14</v>
      </c>
      <c r="H653" s="45">
        <v>1765869952</v>
      </c>
      <c r="I653" s="61">
        <v>1950.14</v>
      </c>
      <c r="J653" s="3"/>
      <c r="L653" s="61">
        <v>9721.79</v>
      </c>
      <c r="M653" s="61">
        <v>1912.36</v>
      </c>
      <c r="N653" s="64">
        <f t="shared" si="40"/>
        <v>0.0247486033519555</v>
      </c>
      <c r="O653" s="64">
        <f t="shared" si="40"/>
        <v>0.04487414150134139</v>
      </c>
      <c r="P653" s="43">
        <f t="shared" si="41"/>
        <v>277</v>
      </c>
      <c r="Q653" s="43">
        <f t="shared" si="41"/>
        <v>171</v>
      </c>
      <c r="R653" s="59">
        <v>37911</v>
      </c>
      <c r="S653" s="59">
        <v>37911</v>
      </c>
      <c r="T653" s="1"/>
      <c r="AA653" s="1"/>
      <c r="AB653" s="69">
        <f t="shared" si="42"/>
        <v>-0.007141748334306808</v>
      </c>
      <c r="AC653" s="69">
        <f t="shared" si="42"/>
        <v>-0.01937296809459843</v>
      </c>
    </row>
    <row r="654" spans="1:29" ht="12.75">
      <c r="A654" s="8">
        <f t="shared" si="43"/>
        <v>647</v>
      </c>
      <c r="C654" s="59">
        <v>37911</v>
      </c>
      <c r="D654" s="44">
        <v>1947.2</v>
      </c>
      <c r="E654" s="44">
        <v>1949.69</v>
      </c>
      <c r="F654" s="44">
        <v>1910.24</v>
      </c>
      <c r="G654" s="44">
        <v>1912.36</v>
      </c>
      <c r="H654" s="45">
        <v>1747149952</v>
      </c>
      <c r="I654" s="61">
        <v>1912.36</v>
      </c>
      <c r="J654" s="3"/>
      <c r="L654" s="61">
        <v>9777.94</v>
      </c>
      <c r="M654" s="61">
        <v>1925.14</v>
      </c>
      <c r="N654" s="64">
        <f t="shared" si="40"/>
        <v>0.03066722883946449</v>
      </c>
      <c r="O654" s="64">
        <f t="shared" si="40"/>
        <v>0.05185687044797649</v>
      </c>
      <c r="P654" s="43">
        <f t="shared" si="41"/>
        <v>258</v>
      </c>
      <c r="Q654" s="43">
        <f t="shared" si="41"/>
        <v>161</v>
      </c>
      <c r="R654" s="59">
        <v>37914</v>
      </c>
      <c r="S654" s="59">
        <v>37914</v>
      </c>
      <c r="T654" s="1"/>
      <c r="AA654" s="1"/>
      <c r="AB654" s="69">
        <f t="shared" si="42"/>
        <v>0.0057756853418968745</v>
      </c>
      <c r="AC654" s="69">
        <f t="shared" si="42"/>
        <v>0.006682842142692991</v>
      </c>
    </row>
    <row r="655" spans="1:29" ht="12.75">
      <c r="A655" s="8">
        <f t="shared" si="43"/>
        <v>648</v>
      </c>
      <c r="C655" s="59">
        <v>37914</v>
      </c>
      <c r="D655" s="44">
        <v>1913.79</v>
      </c>
      <c r="E655" s="44">
        <v>1925.16</v>
      </c>
      <c r="F655" s="44">
        <v>1905.39</v>
      </c>
      <c r="G655" s="44">
        <v>1925.14</v>
      </c>
      <c r="H655" s="45">
        <v>1537389952</v>
      </c>
      <c r="I655" s="61">
        <v>1925.14</v>
      </c>
      <c r="J655" s="3"/>
      <c r="L655" s="61">
        <v>9747.64</v>
      </c>
      <c r="M655" s="61">
        <v>1940.9</v>
      </c>
      <c r="N655" s="64">
        <f t="shared" si="40"/>
        <v>0.027473384631601094</v>
      </c>
      <c r="O655" s="64">
        <f t="shared" si="40"/>
        <v>0.06046781005665958</v>
      </c>
      <c r="P655" s="43">
        <f t="shared" si="41"/>
        <v>272</v>
      </c>
      <c r="Q655" s="43">
        <f t="shared" si="41"/>
        <v>140</v>
      </c>
      <c r="R655" s="59">
        <v>37915</v>
      </c>
      <c r="S655" s="59">
        <v>37915</v>
      </c>
      <c r="T655" s="1"/>
      <c r="AA655" s="1"/>
      <c r="AB655" s="69">
        <f t="shared" si="42"/>
        <v>-0.00309881222425179</v>
      </c>
      <c r="AC655" s="69">
        <f t="shared" si="42"/>
        <v>0.00818641761118677</v>
      </c>
    </row>
    <row r="656" spans="1:29" ht="12.75">
      <c r="A656" s="8">
        <f t="shared" si="43"/>
        <v>649</v>
      </c>
      <c r="C656" s="59">
        <v>37915</v>
      </c>
      <c r="D656" s="44">
        <v>1929.31</v>
      </c>
      <c r="E656" s="44">
        <v>1944.34</v>
      </c>
      <c r="F656" s="44">
        <v>1922.78</v>
      </c>
      <c r="G656" s="44">
        <v>1940.9</v>
      </c>
      <c r="H656" s="45">
        <v>1735740032</v>
      </c>
      <c r="I656" s="61">
        <v>1940.9</v>
      </c>
      <c r="J656" s="3"/>
      <c r="L656" s="61">
        <v>9598.24</v>
      </c>
      <c r="M656" s="61">
        <v>1898.07</v>
      </c>
      <c r="N656" s="64">
        <f t="shared" si="40"/>
        <v>0.01172551913144293</v>
      </c>
      <c r="O656" s="64">
        <f t="shared" si="40"/>
        <v>0.037066379635346314</v>
      </c>
      <c r="P656" s="43">
        <f t="shared" si="41"/>
        <v>310</v>
      </c>
      <c r="Q656" s="43">
        <f t="shared" si="41"/>
        <v>189</v>
      </c>
      <c r="R656" s="59">
        <v>37916</v>
      </c>
      <c r="S656" s="59">
        <v>37916</v>
      </c>
      <c r="T656" s="1"/>
      <c r="AA656" s="1"/>
      <c r="AB656" s="69">
        <f t="shared" si="42"/>
        <v>-0.015326786791469482</v>
      </c>
      <c r="AC656" s="69">
        <f t="shared" si="42"/>
        <v>-0.02206708228141596</v>
      </c>
    </row>
    <row r="657" spans="1:29" ht="12.75">
      <c r="A657" s="8">
        <f t="shared" si="43"/>
        <v>650</v>
      </c>
      <c r="C657" s="59">
        <v>37916</v>
      </c>
      <c r="D657" s="44">
        <v>1923.33</v>
      </c>
      <c r="E657" s="44">
        <v>1923.33</v>
      </c>
      <c r="F657" s="44">
        <v>1897.36</v>
      </c>
      <c r="G657" s="44">
        <v>1898.07</v>
      </c>
      <c r="H657" s="45">
        <v>1711459968</v>
      </c>
      <c r="I657" s="61">
        <v>1898.07</v>
      </c>
      <c r="J657" s="3"/>
      <c r="L657" s="61">
        <v>9613.13</v>
      </c>
      <c r="M657" s="61">
        <v>1885.51</v>
      </c>
      <c r="N657" s="64">
        <f t="shared" si="40"/>
        <v>0.013295035311478687</v>
      </c>
      <c r="O657" s="64">
        <f t="shared" si="40"/>
        <v>0.030203854160406163</v>
      </c>
      <c r="P657" s="43">
        <f t="shared" si="41"/>
        <v>305</v>
      </c>
      <c r="Q657" s="43">
        <f t="shared" si="41"/>
        <v>201</v>
      </c>
      <c r="R657" s="59">
        <v>37917</v>
      </c>
      <c r="S657" s="59">
        <v>37917</v>
      </c>
      <c r="T657" s="1"/>
      <c r="AA657" s="1"/>
      <c r="AB657" s="69">
        <f t="shared" si="42"/>
        <v>0.001551326076447257</v>
      </c>
      <c r="AC657" s="69">
        <f t="shared" si="42"/>
        <v>-0.006617248046700053</v>
      </c>
    </row>
    <row r="658" spans="1:29" ht="12.75">
      <c r="A658" s="8">
        <f t="shared" si="43"/>
        <v>651</v>
      </c>
      <c r="C658" s="59">
        <v>37917</v>
      </c>
      <c r="D658" s="44">
        <v>1879.12</v>
      </c>
      <c r="E658" s="44">
        <v>1893.2</v>
      </c>
      <c r="F658" s="44">
        <v>1874.11</v>
      </c>
      <c r="G658" s="44">
        <v>1885.51</v>
      </c>
      <c r="H658" s="45">
        <v>1937090048</v>
      </c>
      <c r="I658" s="61">
        <v>1885.51</v>
      </c>
      <c r="J658" s="3"/>
      <c r="L658" s="61">
        <v>9582.46</v>
      </c>
      <c r="M658" s="61">
        <v>1865.59</v>
      </c>
      <c r="N658" s="64">
        <f t="shared" si="40"/>
        <v>0.010062190365763612</v>
      </c>
      <c r="O658" s="64">
        <f t="shared" si="40"/>
        <v>0.0193199761778573</v>
      </c>
      <c r="P658" s="43">
        <f t="shared" si="41"/>
        <v>317</v>
      </c>
      <c r="Q658" s="43">
        <f t="shared" si="41"/>
        <v>221</v>
      </c>
      <c r="R658" s="59">
        <v>37918</v>
      </c>
      <c r="S658" s="59">
        <v>37918</v>
      </c>
      <c r="T658" s="1"/>
      <c r="AA658" s="1"/>
      <c r="AB658" s="69">
        <f t="shared" si="42"/>
        <v>-0.0031904280915788785</v>
      </c>
      <c r="AC658" s="69">
        <f t="shared" si="42"/>
        <v>-0.010564780881565206</v>
      </c>
    </row>
    <row r="659" spans="1:29" ht="12.75">
      <c r="A659" s="8">
        <f t="shared" si="43"/>
        <v>652</v>
      </c>
      <c r="C659" s="59">
        <v>37918</v>
      </c>
      <c r="D659" s="44">
        <v>1863.32</v>
      </c>
      <c r="E659" s="44">
        <v>1866.43</v>
      </c>
      <c r="F659" s="44">
        <v>1841.62</v>
      </c>
      <c r="G659" s="44">
        <v>1865.59</v>
      </c>
      <c r="H659" s="45">
        <v>1957040000</v>
      </c>
      <c r="I659" s="61">
        <v>1865.59</v>
      </c>
      <c r="J659" s="3"/>
      <c r="L659" s="61">
        <v>9608.16</v>
      </c>
      <c r="M659" s="61">
        <v>1882.91</v>
      </c>
      <c r="N659" s="64">
        <f t="shared" si="40"/>
        <v>0.012771160535469672</v>
      </c>
      <c r="O659" s="64">
        <f t="shared" si="40"/>
        <v>0.02878326767674011</v>
      </c>
      <c r="P659" s="43">
        <f t="shared" si="41"/>
        <v>306</v>
      </c>
      <c r="Q659" s="43">
        <f t="shared" si="41"/>
        <v>203</v>
      </c>
      <c r="R659" s="59">
        <v>37921</v>
      </c>
      <c r="S659" s="59">
        <v>37921</v>
      </c>
      <c r="T659" s="1"/>
      <c r="AA659" s="1"/>
      <c r="AB659" s="69">
        <f t="shared" si="42"/>
        <v>0.0026819835407609904</v>
      </c>
      <c r="AC659" s="69">
        <f t="shared" si="42"/>
        <v>0.009283926264613385</v>
      </c>
    </row>
    <row r="660" spans="1:29" ht="12.75">
      <c r="A660" s="8">
        <f t="shared" si="43"/>
        <v>653</v>
      </c>
      <c r="C660" s="59">
        <v>37921</v>
      </c>
      <c r="D660" s="44">
        <v>1876.03</v>
      </c>
      <c r="E660" s="44">
        <v>1890.66</v>
      </c>
      <c r="F660" s="44">
        <v>1873.62</v>
      </c>
      <c r="G660" s="44">
        <v>1882.91</v>
      </c>
      <c r="H660" s="45">
        <v>1518680064</v>
      </c>
      <c r="I660" s="61">
        <v>1882.91</v>
      </c>
      <c r="J660" s="3"/>
      <c r="L660" s="61">
        <v>9748.31</v>
      </c>
      <c r="M660" s="61">
        <v>1932.26</v>
      </c>
      <c r="N660" s="64">
        <f t="shared" si="40"/>
        <v>0.02754400758933273</v>
      </c>
      <c r="O660" s="64">
        <f t="shared" si="40"/>
        <v>0.055747091895554046</v>
      </c>
      <c r="P660" s="43">
        <f t="shared" si="41"/>
        <v>270</v>
      </c>
      <c r="Q660" s="43">
        <f t="shared" si="41"/>
        <v>151</v>
      </c>
      <c r="R660" s="59">
        <v>37922</v>
      </c>
      <c r="S660" s="59">
        <v>37922</v>
      </c>
      <c r="T660" s="1"/>
      <c r="AA660" s="1"/>
      <c r="AB660" s="69">
        <f t="shared" si="42"/>
        <v>0.014586559757539419</v>
      </c>
      <c r="AC660" s="69">
        <f t="shared" si="42"/>
        <v>0.026209431146470008</v>
      </c>
    </row>
    <row r="661" spans="1:29" ht="12.75">
      <c r="A661" s="8">
        <f t="shared" si="43"/>
        <v>654</v>
      </c>
      <c r="C661" s="59">
        <v>37922</v>
      </c>
      <c r="D661" s="44">
        <v>1893.28</v>
      </c>
      <c r="E661" s="44">
        <v>1932.26</v>
      </c>
      <c r="F661" s="44">
        <v>1892.43</v>
      </c>
      <c r="G661" s="44">
        <v>1932.26</v>
      </c>
      <c r="H661" s="45">
        <v>2076259968</v>
      </c>
      <c r="I661" s="61">
        <v>1932.26</v>
      </c>
      <c r="J661" s="3"/>
      <c r="L661" s="61">
        <v>9774.53</v>
      </c>
      <c r="M661" s="61">
        <v>1936.56</v>
      </c>
      <c r="N661" s="64">
        <f t="shared" si="40"/>
        <v>0.03030778960683045</v>
      </c>
      <c r="O661" s="64">
        <f t="shared" si="40"/>
        <v>0.058096523387770826</v>
      </c>
      <c r="P661" s="43">
        <f t="shared" si="41"/>
        <v>260</v>
      </c>
      <c r="Q661" s="43">
        <f t="shared" si="41"/>
        <v>144</v>
      </c>
      <c r="R661" s="59">
        <v>37923</v>
      </c>
      <c r="S661" s="59">
        <v>37923</v>
      </c>
      <c r="T661" s="1"/>
      <c r="AA661" s="1"/>
      <c r="AB661" s="69">
        <f t="shared" si="42"/>
        <v>0.002689696983374734</v>
      </c>
      <c r="AC661" s="69">
        <f t="shared" si="42"/>
        <v>0.002225373396954833</v>
      </c>
    </row>
    <row r="662" spans="1:29" ht="12.75">
      <c r="A662" s="8">
        <f t="shared" si="43"/>
        <v>655</v>
      </c>
      <c r="C662" s="59">
        <v>37923</v>
      </c>
      <c r="D662" s="44">
        <v>1925.61</v>
      </c>
      <c r="E662" s="44">
        <v>1937.37</v>
      </c>
      <c r="F662" s="44">
        <v>1923.56</v>
      </c>
      <c r="G662" s="44">
        <v>1936.56</v>
      </c>
      <c r="H662" s="45">
        <v>1968120064</v>
      </c>
      <c r="I662" s="61">
        <v>1936.56</v>
      </c>
      <c r="J662" s="3"/>
      <c r="L662" s="61">
        <v>9786.61</v>
      </c>
      <c r="M662" s="61">
        <v>1932.69</v>
      </c>
      <c r="N662" s="64">
        <f t="shared" si="40"/>
        <v>0.03158111099399186</v>
      </c>
      <c r="O662" s="64">
        <f t="shared" si="40"/>
        <v>0.055982035044775724</v>
      </c>
      <c r="P662" s="43">
        <f t="shared" si="41"/>
        <v>254</v>
      </c>
      <c r="Q662" s="43">
        <f t="shared" si="41"/>
        <v>150</v>
      </c>
      <c r="R662" s="59">
        <v>37924</v>
      </c>
      <c r="S662" s="59">
        <v>37924</v>
      </c>
      <c r="T662" s="1"/>
      <c r="AA662" s="1"/>
      <c r="AB662" s="69">
        <f t="shared" si="42"/>
        <v>0.0012358650492658718</v>
      </c>
      <c r="AC662" s="69">
        <f t="shared" si="42"/>
        <v>-0.0019983888957738616</v>
      </c>
    </row>
    <row r="663" spans="1:29" ht="12.75">
      <c r="A663" s="8">
        <f t="shared" si="43"/>
        <v>656</v>
      </c>
      <c r="C663" s="59">
        <v>37924</v>
      </c>
      <c r="D663" s="44">
        <v>1955.59</v>
      </c>
      <c r="E663" s="44">
        <v>1957.53</v>
      </c>
      <c r="F663" s="44">
        <v>1929.77</v>
      </c>
      <c r="G663" s="44">
        <v>1932.69</v>
      </c>
      <c r="H663" s="45">
        <v>2158840064</v>
      </c>
      <c r="I663" s="61">
        <v>1932.69</v>
      </c>
      <c r="J663" s="3"/>
      <c r="L663" s="61">
        <v>9801.12</v>
      </c>
      <c r="M663" s="61">
        <v>1932.21</v>
      </c>
      <c r="N663" s="64">
        <f t="shared" si="40"/>
        <v>0.033110572362179846</v>
      </c>
      <c r="O663" s="64">
        <f t="shared" si="40"/>
        <v>0.055719772924714306</v>
      </c>
      <c r="P663" s="43">
        <f t="shared" si="41"/>
        <v>248</v>
      </c>
      <c r="Q663" s="43">
        <f t="shared" si="41"/>
        <v>152</v>
      </c>
      <c r="R663" s="59">
        <v>37925</v>
      </c>
      <c r="S663" s="59">
        <v>37925</v>
      </c>
      <c r="T663" s="1"/>
      <c r="AA663" s="1"/>
      <c r="AB663" s="69">
        <f t="shared" si="42"/>
        <v>0.0014826380125498861</v>
      </c>
      <c r="AC663" s="69">
        <f t="shared" si="42"/>
        <v>-0.00024835850550275484</v>
      </c>
    </row>
    <row r="664" spans="1:29" ht="12.75">
      <c r="A664" s="8">
        <f t="shared" si="43"/>
        <v>657</v>
      </c>
      <c r="C664" s="59">
        <v>37925</v>
      </c>
      <c r="D664" s="44">
        <v>1938.22</v>
      </c>
      <c r="E664" s="44">
        <v>1942.68</v>
      </c>
      <c r="F664" s="44">
        <v>1928.67</v>
      </c>
      <c r="G664" s="44">
        <v>1932.21</v>
      </c>
      <c r="H664" s="45">
        <v>1833200000</v>
      </c>
      <c r="I664" s="61">
        <v>1932.21</v>
      </c>
      <c r="J664" s="3"/>
      <c r="L664" s="61">
        <v>9858.46</v>
      </c>
      <c r="M664" s="61">
        <v>1967.7</v>
      </c>
      <c r="N664" s="64">
        <f t="shared" si="40"/>
        <v>0.03915463265521235</v>
      </c>
      <c r="O664" s="64">
        <f t="shared" si="40"/>
        <v>0.07511077842675506</v>
      </c>
      <c r="P664" s="43">
        <f t="shared" si="41"/>
        <v>225</v>
      </c>
      <c r="Q664" s="43">
        <f t="shared" si="41"/>
        <v>107</v>
      </c>
      <c r="R664" s="59">
        <v>37928</v>
      </c>
      <c r="S664" s="59">
        <v>37928</v>
      </c>
      <c r="T664" s="1"/>
      <c r="AA664" s="1"/>
      <c r="AB664" s="69">
        <f t="shared" si="42"/>
        <v>0.005850351796529152</v>
      </c>
      <c r="AC664" s="69">
        <f t="shared" si="42"/>
        <v>0.018367568742527984</v>
      </c>
    </row>
    <row r="665" spans="1:29" ht="12.75">
      <c r="A665" s="8">
        <f t="shared" si="43"/>
        <v>658</v>
      </c>
      <c r="C665" s="59">
        <v>37928</v>
      </c>
      <c r="D665" s="44">
        <v>1941.31</v>
      </c>
      <c r="E665" s="44">
        <v>1969.26</v>
      </c>
      <c r="F665" s="44">
        <v>1941.31</v>
      </c>
      <c r="G665" s="44">
        <v>1967.7</v>
      </c>
      <c r="H665" s="45">
        <v>2089430016</v>
      </c>
      <c r="I665" s="61">
        <v>1967.7</v>
      </c>
      <c r="J665" s="3"/>
      <c r="L665" s="61">
        <v>9838.83</v>
      </c>
      <c r="M665" s="61">
        <v>1957.97</v>
      </c>
      <c r="N665" s="64">
        <f t="shared" si="40"/>
        <v>0.03708548540107515</v>
      </c>
      <c r="O665" s="64">
        <f t="shared" si="40"/>
        <v>0.06979450670134346</v>
      </c>
      <c r="P665" s="43">
        <f t="shared" si="41"/>
        <v>234</v>
      </c>
      <c r="Q665" s="43">
        <f t="shared" si="41"/>
        <v>120</v>
      </c>
      <c r="R665" s="59">
        <v>37929</v>
      </c>
      <c r="S665" s="59">
        <v>37929</v>
      </c>
      <c r="T665" s="1"/>
      <c r="AA665" s="1"/>
      <c r="AB665" s="69">
        <f t="shared" si="42"/>
        <v>-0.001991183207113445</v>
      </c>
      <c r="AC665" s="69">
        <f t="shared" si="42"/>
        <v>-0.004944859480611852</v>
      </c>
    </row>
    <row r="666" spans="1:29" ht="12.75">
      <c r="A666" s="8">
        <f t="shared" si="43"/>
        <v>659</v>
      </c>
      <c r="C666" s="59">
        <v>37929</v>
      </c>
      <c r="D666" s="44">
        <v>1961.45</v>
      </c>
      <c r="E666" s="44">
        <v>1971.38</v>
      </c>
      <c r="F666" s="44">
        <v>1953.64</v>
      </c>
      <c r="G666" s="44">
        <v>1957.97</v>
      </c>
      <c r="H666" s="45">
        <v>2081990016</v>
      </c>
      <c r="I666" s="61">
        <v>1957.97</v>
      </c>
      <c r="J666" s="3"/>
      <c r="L666" s="61">
        <v>9820.83</v>
      </c>
      <c r="M666" s="61">
        <v>1959.37</v>
      </c>
      <c r="N666" s="64">
        <f t="shared" si="40"/>
        <v>0.035188152208285084</v>
      </c>
      <c r="O666" s="64">
        <f t="shared" si="40"/>
        <v>0.07055943788485597</v>
      </c>
      <c r="P666" s="43">
        <f t="shared" si="41"/>
        <v>241</v>
      </c>
      <c r="Q666" s="43">
        <f t="shared" si="41"/>
        <v>118</v>
      </c>
      <c r="R666" s="59">
        <v>37930</v>
      </c>
      <c r="S666" s="59">
        <v>37930</v>
      </c>
      <c r="T666" s="1"/>
      <c r="AA666" s="1"/>
      <c r="AB666" s="69">
        <f t="shared" si="42"/>
        <v>-0.001829485823009458</v>
      </c>
      <c r="AC666" s="69">
        <f t="shared" si="42"/>
        <v>0.0007150262772155358</v>
      </c>
    </row>
    <row r="667" spans="1:29" ht="12.75">
      <c r="A667" s="8">
        <f t="shared" si="43"/>
        <v>660</v>
      </c>
      <c r="C667" s="59">
        <v>37930</v>
      </c>
      <c r="D667" s="44">
        <v>1957</v>
      </c>
      <c r="E667" s="44">
        <v>1966.15</v>
      </c>
      <c r="F667" s="44">
        <v>1938.22</v>
      </c>
      <c r="G667" s="44">
        <v>1959.37</v>
      </c>
      <c r="H667" s="45">
        <v>2018140032</v>
      </c>
      <c r="I667" s="61">
        <v>1959.37</v>
      </c>
      <c r="J667" s="3"/>
      <c r="L667" s="61">
        <v>9856.97</v>
      </c>
      <c r="M667" s="61">
        <v>1976.37</v>
      </c>
      <c r="N667" s="64">
        <f t="shared" si="40"/>
        <v>0.0389975756298091</v>
      </c>
      <c r="O667" s="64">
        <f t="shared" si="40"/>
        <v>0.07984788797036435</v>
      </c>
      <c r="P667" s="43">
        <f t="shared" si="41"/>
        <v>226</v>
      </c>
      <c r="Q667" s="43">
        <f t="shared" si="41"/>
        <v>101</v>
      </c>
      <c r="R667" s="59">
        <v>37931</v>
      </c>
      <c r="S667" s="59">
        <v>37931</v>
      </c>
      <c r="T667" s="1"/>
      <c r="AA667" s="1"/>
      <c r="AB667" s="69">
        <f t="shared" si="42"/>
        <v>0.0036799333661208244</v>
      </c>
      <c r="AC667" s="69">
        <f t="shared" si="42"/>
        <v>0.008676258185028818</v>
      </c>
    </row>
    <row r="668" spans="1:29" ht="12.75">
      <c r="A668" s="8">
        <f t="shared" si="43"/>
        <v>661</v>
      </c>
      <c r="C668" s="59">
        <v>37931</v>
      </c>
      <c r="D668" s="44">
        <v>1971.27</v>
      </c>
      <c r="E668" s="44">
        <v>1977.91</v>
      </c>
      <c r="F668" s="44">
        <v>1953.34</v>
      </c>
      <c r="G668" s="44">
        <v>1976.37</v>
      </c>
      <c r="H668" s="45">
        <v>2141830016</v>
      </c>
      <c r="I668" s="61">
        <v>1976.37</v>
      </c>
      <c r="J668" s="3"/>
      <c r="L668" s="61">
        <v>9809.79</v>
      </c>
      <c r="M668" s="61">
        <v>1970.74</v>
      </c>
      <c r="N668" s="64">
        <f t="shared" si="40"/>
        <v>0.034024454516707214</v>
      </c>
      <c r="O668" s="64">
        <f t="shared" si="40"/>
        <v>0.07677177185381079</v>
      </c>
      <c r="P668" s="43">
        <f t="shared" si="41"/>
        <v>245</v>
      </c>
      <c r="Q668" s="43">
        <f t="shared" si="41"/>
        <v>105</v>
      </c>
      <c r="R668" s="59">
        <v>37932</v>
      </c>
      <c r="S668" s="59">
        <v>37932</v>
      </c>
      <c r="T668" s="1"/>
      <c r="AA668" s="1"/>
      <c r="AB668" s="69">
        <f t="shared" si="42"/>
        <v>-0.004786460748079646</v>
      </c>
      <c r="AC668" s="69">
        <f t="shared" si="42"/>
        <v>-0.002848656881049516</v>
      </c>
    </row>
    <row r="669" spans="1:29" ht="12.75">
      <c r="A669" s="8">
        <f t="shared" si="43"/>
        <v>662</v>
      </c>
      <c r="C669" s="59">
        <v>37932</v>
      </c>
      <c r="D669" s="44">
        <v>1986.56</v>
      </c>
      <c r="E669" s="44">
        <v>1992.27</v>
      </c>
      <c r="F669" s="44">
        <v>1968.81</v>
      </c>
      <c r="G669" s="44">
        <v>1970.74</v>
      </c>
      <c r="H669" s="45">
        <v>1957330048</v>
      </c>
      <c r="I669" s="61">
        <v>1970.74</v>
      </c>
      <c r="J669" s="3"/>
      <c r="L669" s="61">
        <v>9756.53</v>
      </c>
      <c r="M669" s="61">
        <v>1941.64</v>
      </c>
      <c r="N669" s="64">
        <f t="shared" si="40"/>
        <v>0.028410456414040386</v>
      </c>
      <c r="O669" s="64">
        <f t="shared" si="40"/>
        <v>0.06087213082508769</v>
      </c>
      <c r="P669" s="43">
        <f t="shared" si="41"/>
        <v>268</v>
      </c>
      <c r="Q669" s="43">
        <f t="shared" si="41"/>
        <v>138</v>
      </c>
      <c r="R669" s="59">
        <v>37935</v>
      </c>
      <c r="S669" s="59">
        <v>37935</v>
      </c>
      <c r="T669" s="1"/>
      <c r="AA669" s="1"/>
      <c r="AB669" s="69">
        <f t="shared" si="42"/>
        <v>-0.005429270147475185</v>
      </c>
      <c r="AC669" s="69">
        <f t="shared" si="42"/>
        <v>-0.014766026974638913</v>
      </c>
    </row>
    <row r="670" spans="1:29" ht="12.75">
      <c r="A670" s="8">
        <f t="shared" si="43"/>
        <v>663</v>
      </c>
      <c r="C670" s="59">
        <v>37935</v>
      </c>
      <c r="D670" s="44">
        <v>1972.1</v>
      </c>
      <c r="E670" s="44">
        <v>1973.08</v>
      </c>
      <c r="F670" s="44">
        <v>1939.73</v>
      </c>
      <c r="G670" s="44">
        <v>1941.64</v>
      </c>
      <c r="H670" s="45">
        <v>1750150016</v>
      </c>
      <c r="I670" s="61">
        <v>1941.64</v>
      </c>
      <c r="J670" s="3"/>
      <c r="L670" s="61">
        <v>9737.79</v>
      </c>
      <c r="M670" s="61">
        <v>1930.75</v>
      </c>
      <c r="N670" s="64">
        <f t="shared" si="40"/>
        <v>0.02643512174554652</v>
      </c>
      <c r="O670" s="64">
        <f t="shared" si="40"/>
        <v>0.05492205897619429</v>
      </c>
      <c r="P670" s="43">
        <f t="shared" si="41"/>
        <v>275</v>
      </c>
      <c r="Q670" s="43">
        <f t="shared" si="41"/>
        <v>153</v>
      </c>
      <c r="R670" s="59">
        <v>37936</v>
      </c>
      <c r="S670" s="59">
        <v>37936</v>
      </c>
      <c r="T670" s="1"/>
      <c r="AA670" s="1"/>
      <c r="AB670" s="69">
        <f t="shared" si="42"/>
        <v>-0.0019207648620974682</v>
      </c>
      <c r="AC670" s="69">
        <f t="shared" si="42"/>
        <v>-0.005608660719803926</v>
      </c>
    </row>
    <row r="671" spans="1:29" ht="12.75">
      <c r="A671" s="8">
        <f t="shared" si="43"/>
        <v>664</v>
      </c>
      <c r="C671" s="59">
        <v>37936</v>
      </c>
      <c r="D671" s="44">
        <v>1938.85</v>
      </c>
      <c r="E671" s="44">
        <v>1944.01</v>
      </c>
      <c r="F671" s="44">
        <v>1923.5</v>
      </c>
      <c r="G671" s="44">
        <v>1930.75</v>
      </c>
      <c r="H671" s="45">
        <v>1637810048</v>
      </c>
      <c r="I671" s="61">
        <v>1930.75</v>
      </c>
      <c r="J671" s="3"/>
      <c r="L671" s="61">
        <v>9848.83</v>
      </c>
      <c r="M671" s="61">
        <v>1973.11</v>
      </c>
      <c r="N671" s="64">
        <f t="shared" si="40"/>
        <v>0.0381395593970697</v>
      </c>
      <c r="O671" s="64">
        <f t="shared" si="40"/>
        <v>0.0780666910716139</v>
      </c>
      <c r="P671" s="43">
        <f t="shared" si="41"/>
        <v>230</v>
      </c>
      <c r="Q671" s="43">
        <f t="shared" si="41"/>
        <v>102</v>
      </c>
      <c r="R671" s="59">
        <v>37937</v>
      </c>
      <c r="S671" s="59">
        <v>37937</v>
      </c>
      <c r="T671" s="1"/>
      <c r="AA671" s="1"/>
      <c r="AB671" s="69">
        <f t="shared" si="42"/>
        <v>0.011402998010842103</v>
      </c>
      <c r="AC671" s="69">
        <f t="shared" si="42"/>
        <v>0.021939660753593104</v>
      </c>
    </row>
    <row r="672" spans="1:29" ht="12.75">
      <c r="A672" s="8">
        <f t="shared" si="43"/>
        <v>665</v>
      </c>
      <c r="C672" s="59">
        <v>37937</v>
      </c>
      <c r="D672" s="44">
        <v>1935.97</v>
      </c>
      <c r="E672" s="44">
        <v>1973.11</v>
      </c>
      <c r="F672" s="44">
        <v>1935.86</v>
      </c>
      <c r="G672" s="44">
        <v>1973.11</v>
      </c>
      <c r="H672" s="45">
        <v>1837190016</v>
      </c>
      <c r="I672" s="61">
        <v>1973.11</v>
      </c>
      <c r="J672" s="3"/>
      <c r="L672" s="61">
        <v>9837.94</v>
      </c>
      <c r="M672" s="61">
        <v>1967.35</v>
      </c>
      <c r="N672" s="64">
        <f t="shared" si="40"/>
        <v>0.03699167281543159</v>
      </c>
      <c r="O672" s="64">
        <f t="shared" si="40"/>
        <v>0.07491954563087688</v>
      </c>
      <c r="P672" s="43">
        <f t="shared" si="41"/>
        <v>235</v>
      </c>
      <c r="Q672" s="43">
        <f t="shared" si="41"/>
        <v>108</v>
      </c>
      <c r="R672" s="59">
        <v>37938</v>
      </c>
      <c r="S672" s="59">
        <v>37938</v>
      </c>
      <c r="T672" s="1"/>
      <c r="AA672" s="1"/>
      <c r="AB672" s="69">
        <f t="shared" si="42"/>
        <v>-0.0011057150950924965</v>
      </c>
      <c r="AC672" s="69">
        <f t="shared" si="42"/>
        <v>-0.0029192493069316594</v>
      </c>
    </row>
    <row r="673" spans="1:29" ht="12.75">
      <c r="A673" s="8">
        <f t="shared" si="43"/>
        <v>666</v>
      </c>
      <c r="C673" s="59">
        <v>37938</v>
      </c>
      <c r="D673" s="44">
        <v>1964.43</v>
      </c>
      <c r="E673" s="44">
        <v>1970.4</v>
      </c>
      <c r="F673" s="44">
        <v>1956.41</v>
      </c>
      <c r="G673" s="44">
        <v>1967.35</v>
      </c>
      <c r="H673" s="45">
        <v>1871859968</v>
      </c>
      <c r="I673" s="61">
        <v>1967.35</v>
      </c>
      <c r="J673" s="3"/>
      <c r="L673" s="61">
        <v>9768.68</v>
      </c>
      <c r="M673" s="61">
        <v>1930.26</v>
      </c>
      <c r="N673" s="64">
        <f t="shared" si="40"/>
        <v>0.02969115631917374</v>
      </c>
      <c r="O673" s="64">
        <f t="shared" si="40"/>
        <v>0.05465433306196488</v>
      </c>
      <c r="P673" s="43">
        <f t="shared" si="41"/>
        <v>262</v>
      </c>
      <c r="Q673" s="43">
        <f t="shared" si="41"/>
        <v>157</v>
      </c>
      <c r="R673" s="59">
        <v>37939</v>
      </c>
      <c r="S673" s="59">
        <v>37939</v>
      </c>
      <c r="T673" s="1"/>
      <c r="AA673" s="1"/>
      <c r="AB673" s="69">
        <f t="shared" si="42"/>
        <v>-0.007040091726519981</v>
      </c>
      <c r="AC673" s="69">
        <f t="shared" si="42"/>
        <v>-0.018852771494650145</v>
      </c>
    </row>
    <row r="674" spans="1:29" ht="12.75">
      <c r="A674" s="8">
        <f t="shared" si="43"/>
        <v>667</v>
      </c>
      <c r="C674" s="59">
        <v>37939</v>
      </c>
      <c r="D674" s="44">
        <v>1966.87</v>
      </c>
      <c r="E674" s="44">
        <v>1977.79</v>
      </c>
      <c r="F674" s="44">
        <v>1930.26</v>
      </c>
      <c r="G674" s="44">
        <v>1930.26</v>
      </c>
      <c r="H674" s="45">
        <v>1829730048</v>
      </c>
      <c r="I674" s="61">
        <v>1930.26</v>
      </c>
      <c r="J674" s="3"/>
      <c r="L674" s="61">
        <v>9710.83</v>
      </c>
      <c r="M674" s="61">
        <v>1909.61</v>
      </c>
      <c r="N674" s="64">
        <f t="shared" si="40"/>
        <v>0.02359333825234522</v>
      </c>
      <c r="O674" s="64">
        <f t="shared" si="40"/>
        <v>0.04337159810515612</v>
      </c>
      <c r="P674" s="43">
        <f t="shared" si="41"/>
        <v>281</v>
      </c>
      <c r="Q674" s="43">
        <f t="shared" si="41"/>
        <v>174</v>
      </c>
      <c r="R674" s="59">
        <v>37942</v>
      </c>
      <c r="S674" s="59">
        <v>37942</v>
      </c>
      <c r="T674" s="1"/>
      <c r="AA674" s="1"/>
      <c r="AB674" s="69">
        <f t="shared" si="42"/>
        <v>-0.005921987412833674</v>
      </c>
      <c r="AC674" s="69">
        <f t="shared" si="42"/>
        <v>-0.01069804067845792</v>
      </c>
    </row>
    <row r="675" spans="1:29" ht="12.75">
      <c r="A675" s="8">
        <f t="shared" si="43"/>
        <v>668</v>
      </c>
      <c r="C675" s="59">
        <v>37942</v>
      </c>
      <c r="D675" s="44">
        <v>1919.01</v>
      </c>
      <c r="E675" s="44">
        <v>1919.23</v>
      </c>
      <c r="F675" s="44">
        <v>1890.72</v>
      </c>
      <c r="G675" s="44">
        <v>1909.61</v>
      </c>
      <c r="H675" s="45">
        <v>1861100032</v>
      </c>
      <c r="I675" s="61">
        <v>1909.61</v>
      </c>
      <c r="J675" s="3"/>
      <c r="L675" s="61">
        <v>9624.16</v>
      </c>
      <c r="M675" s="61">
        <v>1881.75</v>
      </c>
      <c r="N675" s="64">
        <f t="shared" si="40"/>
        <v>0.014457678929060913</v>
      </c>
      <c r="O675" s="64">
        <f t="shared" si="40"/>
        <v>0.02814946755325831</v>
      </c>
      <c r="P675" s="43">
        <f t="shared" si="41"/>
        <v>301</v>
      </c>
      <c r="Q675" s="43">
        <f t="shared" si="41"/>
        <v>206</v>
      </c>
      <c r="R675" s="59">
        <v>37943</v>
      </c>
      <c r="S675" s="59">
        <v>37943</v>
      </c>
      <c r="T675" s="1"/>
      <c r="AA675" s="1"/>
      <c r="AB675" s="69">
        <f t="shared" si="42"/>
        <v>-0.008925086733059917</v>
      </c>
      <c r="AC675" s="69">
        <f t="shared" si="42"/>
        <v>-0.014589366415131866</v>
      </c>
    </row>
    <row r="676" spans="1:29" ht="12.75">
      <c r="A676" s="8">
        <f t="shared" si="43"/>
        <v>669</v>
      </c>
      <c r="C676" s="59">
        <v>37943</v>
      </c>
      <c r="D676" s="44">
        <v>1919.45</v>
      </c>
      <c r="E676" s="44">
        <v>1926</v>
      </c>
      <c r="F676" s="44">
        <v>1881.75</v>
      </c>
      <c r="G676" s="44">
        <v>1881.75</v>
      </c>
      <c r="H676" s="45">
        <v>1898710016</v>
      </c>
      <c r="I676" s="61">
        <v>1881.75</v>
      </c>
      <c r="J676" s="3"/>
      <c r="L676" s="61">
        <v>9690.46</v>
      </c>
      <c r="M676" s="61">
        <v>1899.65</v>
      </c>
      <c r="N676" s="64">
        <f t="shared" si="40"/>
        <v>0.021446189522504433</v>
      </c>
      <c r="O676" s="64">
        <f t="shared" si="40"/>
        <v>0.0379296591138818</v>
      </c>
      <c r="P676" s="43">
        <f t="shared" si="41"/>
        <v>284</v>
      </c>
      <c r="Q676" s="43">
        <f t="shared" si="41"/>
        <v>186</v>
      </c>
      <c r="R676" s="59">
        <v>37944</v>
      </c>
      <c r="S676" s="59">
        <v>37944</v>
      </c>
      <c r="T676" s="1"/>
      <c r="AA676" s="1"/>
      <c r="AB676" s="69">
        <f t="shared" si="42"/>
        <v>0.006888912902528466</v>
      </c>
      <c r="AC676" s="69">
        <f t="shared" si="42"/>
        <v>0.009512421947655225</v>
      </c>
    </row>
    <row r="677" spans="1:29" ht="12.75">
      <c r="A677" s="8">
        <f t="shared" si="43"/>
        <v>670</v>
      </c>
      <c r="C677" s="59">
        <v>37944</v>
      </c>
      <c r="D677" s="44">
        <v>1886.18</v>
      </c>
      <c r="E677" s="44">
        <v>1903.43</v>
      </c>
      <c r="F677" s="44">
        <v>1880.31</v>
      </c>
      <c r="G677" s="44">
        <v>1899.65</v>
      </c>
      <c r="H677" s="45">
        <v>1798009984</v>
      </c>
      <c r="I677" s="61">
        <v>1899.65</v>
      </c>
      <c r="J677" s="3"/>
      <c r="L677" s="61">
        <v>9619.42</v>
      </c>
      <c r="M677" s="61">
        <v>1881.92</v>
      </c>
      <c r="N677" s="64">
        <f t="shared" si="40"/>
        <v>0.013958047854959466</v>
      </c>
      <c r="O677" s="64">
        <f t="shared" si="40"/>
        <v>0.028242352054113518</v>
      </c>
      <c r="P677" s="43">
        <f t="shared" si="41"/>
        <v>302</v>
      </c>
      <c r="Q677" s="43">
        <f t="shared" si="41"/>
        <v>205</v>
      </c>
      <c r="R677" s="59">
        <v>37945</v>
      </c>
      <c r="S677" s="59">
        <v>37945</v>
      </c>
      <c r="T677" s="1"/>
      <c r="AA677" s="1"/>
      <c r="AB677" s="69">
        <f t="shared" si="42"/>
        <v>-0.00733092133913138</v>
      </c>
      <c r="AC677" s="69">
        <f t="shared" si="42"/>
        <v>-0.009333298239149301</v>
      </c>
    </row>
    <row r="678" spans="1:29" ht="12.75">
      <c r="A678" s="8">
        <f t="shared" si="43"/>
        <v>671</v>
      </c>
      <c r="C678" s="59">
        <v>37945</v>
      </c>
      <c r="D678" s="44">
        <v>1886.63</v>
      </c>
      <c r="E678" s="44">
        <v>1916.55</v>
      </c>
      <c r="F678" s="44">
        <v>1880.91</v>
      </c>
      <c r="G678" s="44">
        <v>1881.92</v>
      </c>
      <c r="H678" s="45">
        <v>1799100032</v>
      </c>
      <c r="I678" s="61">
        <v>1881.92</v>
      </c>
      <c r="J678" s="3"/>
      <c r="L678" s="61">
        <v>9628.53</v>
      </c>
      <c r="M678" s="61">
        <v>1893.88</v>
      </c>
      <c r="N678" s="64">
        <f t="shared" si="40"/>
        <v>0.014918309265310459</v>
      </c>
      <c r="O678" s="64">
        <f t="shared" si="40"/>
        <v>0.03477704987897701</v>
      </c>
      <c r="P678" s="43">
        <f t="shared" si="41"/>
        <v>298</v>
      </c>
      <c r="Q678" s="43">
        <f t="shared" si="41"/>
        <v>192</v>
      </c>
      <c r="R678" s="59">
        <v>37946</v>
      </c>
      <c r="S678" s="59">
        <v>37946</v>
      </c>
      <c r="T678" s="1"/>
      <c r="AA678" s="1"/>
      <c r="AB678" s="69">
        <f t="shared" si="42"/>
        <v>0.0009470425451847397</v>
      </c>
      <c r="AC678" s="69">
        <f t="shared" si="42"/>
        <v>0.006355211698690688</v>
      </c>
    </row>
    <row r="679" spans="1:29" ht="12.75">
      <c r="A679" s="8">
        <f t="shared" si="43"/>
        <v>672</v>
      </c>
      <c r="C679" s="59">
        <v>37946</v>
      </c>
      <c r="D679" s="44">
        <v>1891.84</v>
      </c>
      <c r="E679" s="44">
        <v>1896.41</v>
      </c>
      <c r="F679" s="44">
        <v>1878.07</v>
      </c>
      <c r="G679" s="44">
        <v>1893.88</v>
      </c>
      <c r="H679" s="45">
        <v>1621590016</v>
      </c>
      <c r="I679" s="61">
        <v>1893.88</v>
      </c>
      <c r="J679" s="3"/>
      <c r="L679" s="61">
        <v>9747.79</v>
      </c>
      <c r="M679" s="61">
        <v>1947.14</v>
      </c>
      <c r="N679" s="64">
        <f t="shared" si="40"/>
        <v>0.027489195741541073</v>
      </c>
      <c r="O679" s="64">
        <f t="shared" si="40"/>
        <v>0.06387721761745802</v>
      </c>
      <c r="P679" s="43">
        <f t="shared" si="41"/>
        <v>271</v>
      </c>
      <c r="Q679" s="43">
        <f t="shared" si="41"/>
        <v>128</v>
      </c>
      <c r="R679" s="59">
        <v>37949</v>
      </c>
      <c r="S679" s="59">
        <v>37949</v>
      </c>
      <c r="T679" s="1"/>
      <c r="AA679" s="1"/>
      <c r="AB679" s="69">
        <f t="shared" si="42"/>
        <v>0.012386106705800426</v>
      </c>
      <c r="AC679" s="69">
        <f t="shared" si="42"/>
        <v>0.02812216191099748</v>
      </c>
    </row>
    <row r="680" spans="1:29" ht="12.75">
      <c r="A680" s="8">
        <f t="shared" si="43"/>
        <v>673</v>
      </c>
      <c r="C680" s="59">
        <v>37949</v>
      </c>
      <c r="D680" s="44">
        <v>1907.29</v>
      </c>
      <c r="E680" s="44">
        <v>1947.14</v>
      </c>
      <c r="F680" s="44">
        <v>1907.29</v>
      </c>
      <c r="G680" s="44">
        <v>1947.14</v>
      </c>
      <c r="H680" s="45">
        <v>1791020032</v>
      </c>
      <c r="I680" s="61">
        <v>1947.14</v>
      </c>
      <c r="J680" s="3"/>
      <c r="L680" s="61">
        <v>9763.94</v>
      </c>
      <c r="M680" s="61">
        <v>1943.04</v>
      </c>
      <c r="N680" s="64">
        <f t="shared" si="40"/>
        <v>0.029191525245072292</v>
      </c>
      <c r="O680" s="64">
        <f t="shared" si="40"/>
        <v>0.061637062008599974</v>
      </c>
      <c r="P680" s="43">
        <f t="shared" si="41"/>
        <v>266</v>
      </c>
      <c r="Q680" s="43">
        <f t="shared" si="41"/>
        <v>135</v>
      </c>
      <c r="R680" s="59">
        <v>37950</v>
      </c>
      <c r="S680" s="59">
        <v>37950</v>
      </c>
      <c r="T680" s="1"/>
      <c r="AA680" s="1"/>
      <c r="AB680" s="69">
        <f t="shared" si="42"/>
        <v>0.001656785794523552</v>
      </c>
      <c r="AC680" s="69">
        <f t="shared" si="42"/>
        <v>-0.002105652392740187</v>
      </c>
    </row>
    <row r="681" spans="1:29" ht="12.75">
      <c r="A681" s="8">
        <f t="shared" si="43"/>
        <v>674</v>
      </c>
      <c r="C681" s="59">
        <v>37950</v>
      </c>
      <c r="D681" s="44">
        <v>1948.36</v>
      </c>
      <c r="E681" s="44">
        <v>1956.2</v>
      </c>
      <c r="F681" s="44">
        <v>1942.02</v>
      </c>
      <c r="G681" s="44">
        <v>1943.04</v>
      </c>
      <c r="H681" s="45">
        <v>1836349952</v>
      </c>
      <c r="I681" s="61">
        <v>1943.04</v>
      </c>
      <c r="J681" s="3"/>
      <c r="L681" s="61">
        <v>9779.57</v>
      </c>
      <c r="M681" s="61">
        <v>1953.31</v>
      </c>
      <c r="N681" s="64">
        <f t="shared" si="40"/>
        <v>0.03083904290081163</v>
      </c>
      <c r="O681" s="64">
        <f t="shared" si="40"/>
        <v>0.06724837861908073</v>
      </c>
      <c r="P681" s="43">
        <f t="shared" si="41"/>
        <v>257</v>
      </c>
      <c r="Q681" s="43">
        <f t="shared" si="41"/>
        <v>122</v>
      </c>
      <c r="R681" s="59">
        <v>37951</v>
      </c>
      <c r="S681" s="59">
        <v>37951</v>
      </c>
      <c r="T681" s="1"/>
      <c r="AA681" s="1"/>
      <c r="AB681" s="69">
        <f t="shared" si="42"/>
        <v>0.0016007882064001944</v>
      </c>
      <c r="AC681" s="69">
        <f t="shared" si="42"/>
        <v>0.005285531949934086</v>
      </c>
    </row>
    <row r="682" spans="1:29" ht="12.75">
      <c r="A682" s="8">
        <f t="shared" si="43"/>
        <v>675</v>
      </c>
      <c r="C682" s="59">
        <v>37951</v>
      </c>
      <c r="D682" s="44">
        <v>1954.28</v>
      </c>
      <c r="E682" s="44">
        <v>1960.31</v>
      </c>
      <c r="F682" s="44">
        <v>1930.63</v>
      </c>
      <c r="G682" s="44">
        <v>1953.31</v>
      </c>
      <c r="H682" s="45">
        <v>1524790016</v>
      </c>
      <c r="I682" s="61">
        <v>1953.31</v>
      </c>
      <c r="J682" s="3"/>
      <c r="L682" s="61">
        <v>9782.46</v>
      </c>
      <c r="M682" s="61">
        <v>1960.26</v>
      </c>
      <c r="N682" s="64">
        <f t="shared" si="40"/>
        <v>0.031143670285654013</v>
      </c>
      <c r="O682" s="64">
        <f t="shared" si="40"/>
        <v>0.07104571556580308</v>
      </c>
      <c r="P682" s="43">
        <f t="shared" si="41"/>
        <v>256</v>
      </c>
      <c r="Q682" s="43">
        <f t="shared" si="41"/>
        <v>116</v>
      </c>
      <c r="R682" s="59">
        <v>37953</v>
      </c>
      <c r="S682" s="59">
        <v>37953</v>
      </c>
      <c r="T682" s="1"/>
      <c r="AA682" s="1"/>
      <c r="AB682" s="69">
        <f t="shared" si="42"/>
        <v>0.00029551401544236633</v>
      </c>
      <c r="AC682" s="69">
        <f t="shared" si="42"/>
        <v>0.003558062980274501</v>
      </c>
    </row>
    <row r="683" spans="1:29" ht="12.75">
      <c r="A683" s="8">
        <f t="shared" si="43"/>
        <v>676</v>
      </c>
      <c r="C683" s="59">
        <v>37953</v>
      </c>
      <c r="D683" s="44">
        <v>1950.21</v>
      </c>
      <c r="E683" s="44">
        <v>1963.06</v>
      </c>
      <c r="F683" s="44">
        <v>1950.21</v>
      </c>
      <c r="G683" s="44">
        <v>1960.26</v>
      </c>
      <c r="H683" s="45">
        <v>703800000</v>
      </c>
      <c r="I683" s="61">
        <v>1960.26</v>
      </c>
      <c r="J683" s="3"/>
      <c r="L683" s="61">
        <v>9899.05</v>
      </c>
      <c r="M683" s="61">
        <v>1989.82</v>
      </c>
      <c r="N683" s="64">
        <f t="shared" si="40"/>
        <v>0.04343311900495417</v>
      </c>
      <c r="O683" s="64">
        <f t="shared" si="40"/>
        <v>0.08719669112625184</v>
      </c>
      <c r="P683" s="43">
        <f t="shared" si="41"/>
        <v>210</v>
      </c>
      <c r="Q683" s="43">
        <f t="shared" si="41"/>
        <v>89</v>
      </c>
      <c r="R683" s="59">
        <v>37956</v>
      </c>
      <c r="S683" s="59">
        <v>37956</v>
      </c>
      <c r="T683" s="1"/>
      <c r="AA683" s="1"/>
      <c r="AB683" s="69">
        <f t="shared" si="42"/>
        <v>0.011918270046593626</v>
      </c>
      <c r="AC683" s="69">
        <f t="shared" si="42"/>
        <v>0.01507963229367526</v>
      </c>
    </row>
    <row r="684" spans="1:29" ht="12.75">
      <c r="A684" s="8">
        <f t="shared" si="43"/>
        <v>677</v>
      </c>
      <c r="C684" s="59">
        <v>37956</v>
      </c>
      <c r="D684" s="44">
        <v>1972.97</v>
      </c>
      <c r="E684" s="44">
        <v>1989.82</v>
      </c>
      <c r="F684" s="44">
        <v>1968.54</v>
      </c>
      <c r="G684" s="44">
        <v>1989.82</v>
      </c>
      <c r="H684" s="45">
        <v>1840019968</v>
      </c>
      <c r="I684" s="61">
        <v>1989.82</v>
      </c>
      <c r="J684" s="3"/>
      <c r="L684" s="61">
        <v>9853.64</v>
      </c>
      <c r="M684" s="61">
        <v>1980.07</v>
      </c>
      <c r="N684" s="64">
        <f t="shared" si="40"/>
        <v>0.03864656898914287</v>
      </c>
      <c r="O684" s="64">
        <f t="shared" si="40"/>
        <v>0.08186949181250447</v>
      </c>
      <c r="P684" s="43">
        <f t="shared" si="41"/>
        <v>227</v>
      </c>
      <c r="Q684" s="43">
        <f t="shared" si="41"/>
        <v>98</v>
      </c>
      <c r="R684" s="59">
        <v>37957</v>
      </c>
      <c r="S684" s="59">
        <v>37957</v>
      </c>
      <c r="T684" s="1"/>
      <c r="AA684" s="1"/>
      <c r="AB684" s="69">
        <f t="shared" si="42"/>
        <v>-0.0045873088831756</v>
      </c>
      <c r="AC684" s="69">
        <f t="shared" si="42"/>
        <v>-0.004899940698153582</v>
      </c>
    </row>
    <row r="685" spans="1:29" ht="12.75">
      <c r="A685" s="8">
        <f t="shared" si="43"/>
        <v>678</v>
      </c>
      <c r="C685" s="59">
        <v>37957</v>
      </c>
      <c r="D685" s="44">
        <v>1986.8</v>
      </c>
      <c r="E685" s="44">
        <v>1996.08</v>
      </c>
      <c r="F685" s="44">
        <v>1978.23</v>
      </c>
      <c r="G685" s="44">
        <v>1980.07</v>
      </c>
      <c r="H685" s="45">
        <v>1802759936</v>
      </c>
      <c r="I685" s="61">
        <v>1980.07</v>
      </c>
      <c r="J685" s="3"/>
      <c r="L685" s="61">
        <v>9873.42</v>
      </c>
      <c r="M685" s="61">
        <v>1960.25</v>
      </c>
      <c r="N685" s="64">
        <f t="shared" si="40"/>
        <v>0.040731527353220276</v>
      </c>
      <c r="O685" s="64">
        <f t="shared" si="40"/>
        <v>0.07104025177163531</v>
      </c>
      <c r="P685" s="43">
        <f t="shared" si="41"/>
        <v>218</v>
      </c>
      <c r="Q685" s="43">
        <f t="shared" si="41"/>
        <v>117</v>
      </c>
      <c r="R685" s="59">
        <v>37958</v>
      </c>
      <c r="S685" s="59">
        <v>37958</v>
      </c>
      <c r="T685" s="1"/>
      <c r="AA685" s="1"/>
      <c r="AB685" s="69">
        <f t="shared" si="42"/>
        <v>0.002007380013883342</v>
      </c>
      <c r="AC685" s="69">
        <f t="shared" si="42"/>
        <v>-0.010009747130151903</v>
      </c>
    </row>
    <row r="686" spans="1:29" ht="12.75">
      <c r="A686" s="8">
        <f t="shared" si="43"/>
        <v>679</v>
      </c>
      <c r="C686" s="59">
        <v>37958</v>
      </c>
      <c r="D686" s="44">
        <v>1989.14</v>
      </c>
      <c r="E686" s="44">
        <v>2000.92</v>
      </c>
      <c r="F686" s="44">
        <v>1960.13</v>
      </c>
      <c r="G686" s="44">
        <v>1960.25</v>
      </c>
      <c r="H686" s="45">
        <v>2241590016</v>
      </c>
      <c r="I686" s="61">
        <v>1960.25</v>
      </c>
      <c r="J686" s="28"/>
      <c r="L686" s="61">
        <v>9930.82</v>
      </c>
      <c r="M686" s="61">
        <v>1968.8</v>
      </c>
      <c r="N686" s="64">
        <f t="shared" si="40"/>
        <v>0.04678191209022864</v>
      </c>
      <c r="O686" s="64">
        <f t="shared" si="40"/>
        <v>0.07571179578522913</v>
      </c>
      <c r="P686" s="43">
        <f t="shared" si="41"/>
        <v>195</v>
      </c>
      <c r="Q686" s="43">
        <f t="shared" si="41"/>
        <v>106</v>
      </c>
      <c r="R686" s="59">
        <v>37959</v>
      </c>
      <c r="S686" s="59">
        <v>37959</v>
      </c>
      <c r="T686" s="1"/>
      <c r="AA686" s="1"/>
      <c r="AB686" s="69">
        <f t="shared" si="42"/>
        <v>0.005813588401992309</v>
      </c>
      <c r="AC686" s="69">
        <f t="shared" si="42"/>
        <v>0.004361688560132526</v>
      </c>
    </row>
    <row r="687" spans="1:29" ht="12.75">
      <c r="A687" s="8">
        <f t="shared" si="43"/>
        <v>680</v>
      </c>
      <c r="C687" s="59">
        <v>37959</v>
      </c>
      <c r="D687" s="44">
        <v>1966.92</v>
      </c>
      <c r="E687" s="44">
        <v>1971.25</v>
      </c>
      <c r="F687" s="44">
        <v>1942.67</v>
      </c>
      <c r="G687" s="44">
        <v>1968.8</v>
      </c>
      <c r="H687" s="45">
        <v>2114230016</v>
      </c>
      <c r="I687" s="61">
        <v>1968.8</v>
      </c>
      <c r="J687" s="28"/>
      <c r="L687" s="61">
        <v>9862.68</v>
      </c>
      <c r="M687" s="61">
        <v>1937.82</v>
      </c>
      <c r="N687" s="64">
        <f t="shared" si="40"/>
        <v>0.03959945188152214</v>
      </c>
      <c r="O687" s="64">
        <f t="shared" si="40"/>
        <v>0.058784961452932105</v>
      </c>
      <c r="P687" s="43">
        <f t="shared" si="41"/>
        <v>224</v>
      </c>
      <c r="Q687" s="43">
        <f t="shared" si="41"/>
        <v>142</v>
      </c>
      <c r="R687" s="59">
        <v>37960</v>
      </c>
      <c r="S687" s="59">
        <v>37960</v>
      </c>
      <c r="T687" s="1"/>
      <c r="AA687" s="1"/>
      <c r="AB687" s="69">
        <f t="shared" si="42"/>
        <v>-0.006861467633085594</v>
      </c>
      <c r="AC687" s="69">
        <f t="shared" si="42"/>
        <v>-0.015735473384802967</v>
      </c>
    </row>
    <row r="688" spans="1:29" ht="12.75">
      <c r="A688" s="8">
        <f t="shared" si="43"/>
        <v>681</v>
      </c>
      <c r="C688" s="59">
        <v>37960</v>
      </c>
      <c r="D688" s="44">
        <v>1949.26</v>
      </c>
      <c r="E688" s="44">
        <v>1960.39</v>
      </c>
      <c r="F688" s="44">
        <v>1935.58</v>
      </c>
      <c r="G688" s="44">
        <v>1937.82</v>
      </c>
      <c r="H688" s="45">
        <v>1665920000</v>
      </c>
      <c r="I688" s="61">
        <v>1937.82</v>
      </c>
      <c r="J688" s="28"/>
      <c r="L688" s="61">
        <v>9965.27</v>
      </c>
      <c r="M688" s="61">
        <v>1948.85</v>
      </c>
      <c r="N688" s="64">
        <f t="shared" si="40"/>
        <v>0.05041319700642988</v>
      </c>
      <c r="O688" s="64">
        <f t="shared" si="40"/>
        <v>0.06481152642017673</v>
      </c>
      <c r="P688" s="43">
        <f t="shared" si="41"/>
        <v>188</v>
      </c>
      <c r="Q688" s="43">
        <f t="shared" si="41"/>
        <v>127</v>
      </c>
      <c r="R688" s="59">
        <v>37963</v>
      </c>
      <c r="S688" s="59">
        <v>37963</v>
      </c>
      <c r="T688" s="1"/>
      <c r="AA688" s="1"/>
      <c r="AB688" s="69">
        <f t="shared" si="42"/>
        <v>0.010401838039964861</v>
      </c>
      <c r="AC688" s="69">
        <f t="shared" si="42"/>
        <v>0.005691963133830802</v>
      </c>
    </row>
    <row r="689" spans="1:29" ht="12.75">
      <c r="A689" s="8">
        <f t="shared" si="43"/>
        <v>682</v>
      </c>
      <c r="C689" s="59">
        <v>37963</v>
      </c>
      <c r="D689" s="44">
        <v>1937.48</v>
      </c>
      <c r="E689" s="44">
        <v>1948.94</v>
      </c>
      <c r="F689" s="44">
        <v>1926.94</v>
      </c>
      <c r="G689" s="44">
        <v>1948.85</v>
      </c>
      <c r="H689" s="45">
        <v>1583730048</v>
      </c>
      <c r="I689" s="61">
        <v>1948.85</v>
      </c>
      <c r="J689" s="28"/>
      <c r="L689" s="61">
        <v>9923.42</v>
      </c>
      <c r="M689" s="61">
        <v>1908.32</v>
      </c>
      <c r="N689" s="64">
        <f t="shared" si="40"/>
        <v>0.04600189733319282</v>
      </c>
      <c r="O689" s="64">
        <f t="shared" si="40"/>
        <v>0.04266676865749108</v>
      </c>
      <c r="P689" s="43">
        <f t="shared" si="41"/>
        <v>198</v>
      </c>
      <c r="Q689" s="43">
        <f t="shared" si="41"/>
        <v>177</v>
      </c>
      <c r="R689" s="59">
        <v>37964</v>
      </c>
      <c r="S689" s="59">
        <v>37964</v>
      </c>
      <c r="T689" s="1"/>
      <c r="AA689" s="1"/>
      <c r="AB689" s="69">
        <f t="shared" si="42"/>
        <v>-0.004199585159258112</v>
      </c>
      <c r="AC689" s="69">
        <f t="shared" si="42"/>
        <v>-0.020796880211406688</v>
      </c>
    </row>
    <row r="690" spans="1:29" ht="12.75">
      <c r="A690" s="8">
        <f t="shared" si="43"/>
        <v>683</v>
      </c>
      <c r="C690" s="59">
        <v>37964</v>
      </c>
      <c r="D690" s="44">
        <v>1955.5</v>
      </c>
      <c r="E690" s="44">
        <v>1956.97</v>
      </c>
      <c r="F690" s="44">
        <v>1906.84</v>
      </c>
      <c r="G690" s="44">
        <v>1908.32</v>
      </c>
      <c r="H690" s="45">
        <v>1813529984</v>
      </c>
      <c r="I690" s="61">
        <v>1908.32</v>
      </c>
      <c r="J690" s="28"/>
      <c r="L690" s="61">
        <v>9921.86</v>
      </c>
      <c r="M690" s="61">
        <v>1904.65</v>
      </c>
      <c r="N690" s="64">
        <f t="shared" si="40"/>
        <v>0.045837461789817624</v>
      </c>
      <c r="O690" s="64">
        <f t="shared" si="40"/>
        <v>0.04066155619785494</v>
      </c>
      <c r="P690" s="43">
        <f t="shared" si="41"/>
        <v>200</v>
      </c>
      <c r="Q690" s="43">
        <f t="shared" si="41"/>
        <v>181</v>
      </c>
      <c r="R690" s="59">
        <v>37965</v>
      </c>
      <c r="S690" s="59">
        <v>37965</v>
      </c>
      <c r="T690" s="1"/>
      <c r="AA690" s="1"/>
      <c r="AB690" s="69">
        <f t="shared" si="42"/>
        <v>-0.00015720386721507218</v>
      </c>
      <c r="AC690" s="69">
        <f t="shared" si="42"/>
        <v>-0.0019231575417120172</v>
      </c>
    </row>
    <row r="691" spans="1:29" ht="12.75">
      <c r="A691" s="8">
        <f t="shared" si="43"/>
        <v>684</v>
      </c>
      <c r="C691" s="59">
        <v>37965</v>
      </c>
      <c r="D691" s="44">
        <v>1912.24</v>
      </c>
      <c r="E691" s="44">
        <v>1916</v>
      </c>
      <c r="F691" s="44">
        <v>1887.46</v>
      </c>
      <c r="G691" s="44">
        <v>1904.65</v>
      </c>
      <c r="H691" s="45">
        <v>1946310016</v>
      </c>
      <c r="I691" s="61">
        <v>1904.65</v>
      </c>
      <c r="J691" s="28"/>
      <c r="L691" s="61">
        <v>10008.16</v>
      </c>
      <c r="M691" s="61">
        <v>1942.32</v>
      </c>
      <c r="N691" s="64">
        <f t="shared" si="40"/>
        <v>0.05493412037525025</v>
      </c>
      <c r="O691" s="64">
        <f t="shared" si="40"/>
        <v>0.06124366882850785</v>
      </c>
      <c r="P691" s="43">
        <f t="shared" si="41"/>
        <v>176</v>
      </c>
      <c r="Q691" s="43">
        <f t="shared" si="41"/>
        <v>137</v>
      </c>
      <c r="R691" s="59">
        <v>37966</v>
      </c>
      <c r="S691" s="59">
        <v>37966</v>
      </c>
      <c r="T691" s="1"/>
      <c r="AA691" s="1"/>
      <c r="AB691" s="69">
        <f t="shared" si="42"/>
        <v>0.008697965905586136</v>
      </c>
      <c r="AC691" s="69">
        <f t="shared" si="42"/>
        <v>0.019777911952327143</v>
      </c>
    </row>
    <row r="692" spans="1:29" ht="12.75">
      <c r="A692" s="8">
        <f t="shared" si="43"/>
        <v>685</v>
      </c>
      <c r="C692" s="59">
        <v>37966</v>
      </c>
      <c r="D692" s="44">
        <v>1904.48</v>
      </c>
      <c r="E692" s="44">
        <v>1945.92</v>
      </c>
      <c r="F692" s="44">
        <v>1903.93</v>
      </c>
      <c r="G692" s="44">
        <v>1942.32</v>
      </c>
      <c r="H692" s="45">
        <v>1807549952</v>
      </c>
      <c r="I692" s="61">
        <v>1942.32</v>
      </c>
      <c r="J692" s="28"/>
      <c r="L692" s="61">
        <v>10042.16</v>
      </c>
      <c r="M692" s="61">
        <v>1949</v>
      </c>
      <c r="N692" s="64">
        <f t="shared" si="40"/>
        <v>0.058517971961631776</v>
      </c>
      <c r="O692" s="64">
        <f t="shared" si="40"/>
        <v>0.06489348333269596</v>
      </c>
      <c r="P692" s="43">
        <f t="shared" si="41"/>
        <v>167</v>
      </c>
      <c r="Q692" s="43">
        <f t="shared" si="41"/>
        <v>126</v>
      </c>
      <c r="R692" s="59">
        <v>37967</v>
      </c>
      <c r="S692" s="59">
        <v>37967</v>
      </c>
      <c r="T692" s="1"/>
      <c r="AA692" s="1"/>
      <c r="AB692" s="69">
        <f t="shared" si="42"/>
        <v>0.0033972278620646446</v>
      </c>
      <c r="AC692" s="69">
        <f t="shared" si="42"/>
        <v>0.0034391861279294833</v>
      </c>
    </row>
    <row r="693" spans="1:19" ht="12.75">
      <c r="A693" s="8">
        <f t="shared" si="43"/>
        <v>686</v>
      </c>
      <c r="C693" s="59">
        <v>37967</v>
      </c>
      <c r="D693" s="44">
        <v>1947.26</v>
      </c>
      <c r="E693" s="44">
        <v>1949.02</v>
      </c>
      <c r="F693" s="44">
        <v>1931.1</v>
      </c>
      <c r="G693" s="44">
        <v>1949</v>
      </c>
      <c r="H693" s="45">
        <v>1457100032</v>
      </c>
      <c r="I693" s="61">
        <v>1949</v>
      </c>
      <c r="J693" s="28"/>
      <c r="L693" s="61">
        <v>10022.82</v>
      </c>
      <c r="M693" s="96">
        <v>1918.26</v>
      </c>
      <c r="N693" s="27"/>
      <c r="O693" s="27"/>
      <c r="P693" s="25"/>
      <c r="Q693" s="25"/>
      <c r="R693" s="59">
        <v>37970</v>
      </c>
      <c r="S693" s="93">
        <v>37970</v>
      </c>
    </row>
    <row r="694" spans="1:19" ht="12.75">
      <c r="A694" s="8">
        <f t="shared" si="43"/>
        <v>687</v>
      </c>
      <c r="C694" s="93">
        <v>37970</v>
      </c>
      <c r="D694" s="94">
        <v>1978.77</v>
      </c>
      <c r="E694" s="94">
        <v>1979.78</v>
      </c>
      <c r="F694" s="94">
        <v>1918.26</v>
      </c>
      <c r="G694" s="94">
        <v>1918.26</v>
      </c>
      <c r="H694" s="95">
        <v>1815500032</v>
      </c>
      <c r="I694" s="96">
        <v>1918.26</v>
      </c>
      <c r="J694" s="25"/>
      <c r="K694" s="25"/>
      <c r="L694" s="61">
        <v>10129.56</v>
      </c>
      <c r="M694" s="96">
        <v>1924.29</v>
      </c>
      <c r="N694" s="27"/>
      <c r="O694" s="27"/>
      <c r="P694" s="25"/>
      <c r="Q694" s="25"/>
      <c r="R694" s="59">
        <v>37971</v>
      </c>
      <c r="S694" s="93">
        <v>37971</v>
      </c>
    </row>
    <row r="695" spans="1:19" ht="12.75">
      <c r="A695" s="8">
        <f t="shared" si="43"/>
        <v>688</v>
      </c>
      <c r="C695" s="93">
        <v>37971</v>
      </c>
      <c r="D695" s="94">
        <v>1918.06</v>
      </c>
      <c r="E695" s="94">
        <v>1927.09</v>
      </c>
      <c r="F695" s="94">
        <v>1901.66</v>
      </c>
      <c r="G695" s="94">
        <v>1924.29</v>
      </c>
      <c r="H695" s="95">
        <v>1811430016</v>
      </c>
      <c r="I695" s="96">
        <v>1924.29</v>
      </c>
      <c r="J695" s="25"/>
      <c r="K695" s="25"/>
      <c r="L695" s="61">
        <v>10145.26</v>
      </c>
      <c r="M695" s="96">
        <v>1921.33</v>
      </c>
      <c r="N695" s="27"/>
      <c r="O695" s="27"/>
      <c r="P695" s="25"/>
      <c r="Q695" s="25"/>
      <c r="R695" s="59">
        <v>37972</v>
      </c>
      <c r="S695" s="93">
        <v>37972</v>
      </c>
    </row>
    <row r="696" spans="1:19" ht="12.75">
      <c r="A696" s="8">
        <f t="shared" si="43"/>
        <v>689</v>
      </c>
      <c r="C696" s="93">
        <v>37972</v>
      </c>
      <c r="D696" s="94">
        <v>1922.21</v>
      </c>
      <c r="E696" s="94">
        <v>1926</v>
      </c>
      <c r="F696" s="94">
        <v>1910.24</v>
      </c>
      <c r="G696" s="94">
        <v>1921.33</v>
      </c>
      <c r="H696" s="95">
        <v>1501340032</v>
      </c>
      <c r="I696" s="96">
        <v>1921.33</v>
      </c>
      <c r="J696" s="25"/>
      <c r="K696" s="25"/>
      <c r="L696" s="61">
        <v>10248.08</v>
      </c>
      <c r="M696" s="96">
        <v>1956.18</v>
      </c>
      <c r="N696" s="27"/>
      <c r="O696" s="27"/>
      <c r="P696" s="25"/>
      <c r="Q696" s="25"/>
      <c r="R696" s="59">
        <v>37973</v>
      </c>
      <c r="S696" s="93">
        <v>37973</v>
      </c>
    </row>
    <row r="697" spans="1:19" ht="12.75">
      <c r="A697" s="8">
        <f t="shared" si="43"/>
        <v>690</v>
      </c>
      <c r="C697" s="93">
        <v>37973</v>
      </c>
      <c r="D697" s="94">
        <v>1924.62</v>
      </c>
      <c r="E697" s="94">
        <v>1957.68</v>
      </c>
      <c r="F697" s="94">
        <v>1924.62</v>
      </c>
      <c r="G697" s="94">
        <v>1956.18</v>
      </c>
      <c r="H697" s="95">
        <v>1714080000</v>
      </c>
      <c r="I697" s="96">
        <v>1956.18</v>
      </c>
      <c r="J697" s="25"/>
      <c r="K697" s="25"/>
      <c r="L697" s="61">
        <v>10278.22</v>
      </c>
      <c r="M697" s="96">
        <v>1951.02</v>
      </c>
      <c r="N697" s="27"/>
      <c r="O697" s="27"/>
      <c r="P697" s="25"/>
      <c r="Q697" s="25"/>
      <c r="R697" s="59">
        <v>37974</v>
      </c>
      <c r="S697" s="93">
        <v>37974</v>
      </c>
    </row>
    <row r="698" spans="1:19" ht="12.75">
      <c r="A698" s="8">
        <f t="shared" si="43"/>
        <v>691</v>
      </c>
      <c r="C698" s="93">
        <v>37974</v>
      </c>
      <c r="D698" s="94">
        <v>1963.28</v>
      </c>
      <c r="E698" s="94">
        <v>1963.28</v>
      </c>
      <c r="F698" s="94">
        <v>1939.56</v>
      </c>
      <c r="G698" s="94">
        <v>1951.02</v>
      </c>
      <c r="H698" s="95">
        <v>1844569984</v>
      </c>
      <c r="I698" s="96">
        <v>1951.02</v>
      </c>
      <c r="J698" s="25"/>
      <c r="K698" s="25"/>
      <c r="L698" s="61">
        <v>10338</v>
      </c>
      <c r="M698" s="96">
        <v>1955.8</v>
      </c>
      <c r="N698" s="27"/>
      <c r="O698" s="27"/>
      <c r="P698" s="25"/>
      <c r="Q698" s="25"/>
      <c r="R698" s="59">
        <v>37977</v>
      </c>
      <c r="S698" s="93">
        <v>37977</v>
      </c>
    </row>
    <row r="699" spans="1:19" ht="12.75">
      <c r="A699" s="8">
        <f t="shared" si="43"/>
        <v>692</v>
      </c>
      <c r="C699" s="93">
        <v>37977</v>
      </c>
      <c r="D699" s="94">
        <v>1946.19</v>
      </c>
      <c r="E699" s="94">
        <v>1958.74</v>
      </c>
      <c r="F699" s="94">
        <v>1941.62</v>
      </c>
      <c r="G699" s="94">
        <v>1955.8</v>
      </c>
      <c r="H699" s="95">
        <v>1283590016</v>
      </c>
      <c r="I699" s="96">
        <v>1955.8</v>
      </c>
      <c r="J699" s="25"/>
      <c r="K699" s="25"/>
      <c r="L699" s="61">
        <v>10341.26</v>
      </c>
      <c r="M699" s="96">
        <v>1974.78</v>
      </c>
      <c r="N699" s="27"/>
      <c r="O699" s="27"/>
      <c r="P699" s="25"/>
      <c r="Q699" s="25"/>
      <c r="R699" s="59">
        <v>37978</v>
      </c>
      <c r="S699" s="93">
        <v>37978</v>
      </c>
    </row>
    <row r="700" spans="1:19" ht="12.75">
      <c r="A700" s="8">
        <f t="shared" si="43"/>
        <v>693</v>
      </c>
      <c r="C700" s="93">
        <v>37978</v>
      </c>
      <c r="D700" s="94">
        <v>1954.03</v>
      </c>
      <c r="E700" s="94">
        <v>1974.78</v>
      </c>
      <c r="F700" s="94">
        <v>1952.44</v>
      </c>
      <c r="G700" s="94">
        <v>1974.78</v>
      </c>
      <c r="H700" s="95">
        <v>1320999936</v>
      </c>
      <c r="I700" s="96">
        <v>1974.78</v>
      </c>
      <c r="J700" s="25"/>
      <c r="K700" s="25"/>
      <c r="L700" s="61">
        <v>10305.19</v>
      </c>
      <c r="M700" s="96">
        <v>1969.23</v>
      </c>
      <c r="N700" s="27"/>
      <c r="O700" s="27"/>
      <c r="P700" s="25"/>
      <c r="Q700" s="25"/>
      <c r="R700" s="59">
        <v>37979</v>
      </c>
      <c r="S700" s="93">
        <v>37979</v>
      </c>
    </row>
    <row r="701" spans="1:19" ht="12.75">
      <c r="A701" s="8">
        <f t="shared" si="43"/>
        <v>694</v>
      </c>
      <c r="C701" s="93">
        <v>37979</v>
      </c>
      <c r="D701" s="94">
        <v>1969.71</v>
      </c>
      <c r="E701" s="94">
        <v>1974.31</v>
      </c>
      <c r="F701" s="94">
        <v>1964.88</v>
      </c>
      <c r="G701" s="94">
        <v>1969.23</v>
      </c>
      <c r="H701" s="95">
        <v>642630016</v>
      </c>
      <c r="I701" s="96">
        <v>1969.23</v>
      </c>
      <c r="J701" s="25"/>
      <c r="K701" s="25"/>
      <c r="L701" s="61">
        <v>10324.67</v>
      </c>
      <c r="M701" s="96">
        <v>1973.14</v>
      </c>
      <c r="N701" s="27"/>
      <c r="O701" s="27"/>
      <c r="P701" s="25"/>
      <c r="Q701" s="25"/>
      <c r="R701" s="59">
        <v>37981</v>
      </c>
      <c r="S701" s="93">
        <v>37981</v>
      </c>
    </row>
    <row r="702" spans="1:19" ht="12.75">
      <c r="A702" s="8">
        <f t="shared" si="43"/>
        <v>695</v>
      </c>
      <c r="C702" s="93">
        <v>37981</v>
      </c>
      <c r="D702" s="94">
        <v>1970.37</v>
      </c>
      <c r="E702" s="94">
        <v>1979.74</v>
      </c>
      <c r="F702" s="94">
        <v>1970.37</v>
      </c>
      <c r="G702" s="94">
        <v>1973.14</v>
      </c>
      <c r="H702" s="95">
        <v>530809984</v>
      </c>
      <c r="I702" s="96">
        <v>1973.14</v>
      </c>
      <c r="J702" s="25"/>
      <c r="K702" s="25"/>
      <c r="L702" s="61">
        <v>10450</v>
      </c>
      <c r="M702" s="96">
        <v>2006.48</v>
      </c>
      <c r="N702" s="27"/>
      <c r="O702" s="27"/>
      <c r="P702" s="25"/>
      <c r="Q702" s="25"/>
      <c r="R702" s="59">
        <v>37984</v>
      </c>
      <c r="S702" s="93">
        <v>37984</v>
      </c>
    </row>
    <row r="703" spans="1:19" ht="12.75">
      <c r="A703" s="8">
        <f t="shared" si="43"/>
        <v>696</v>
      </c>
      <c r="C703" s="93">
        <v>37984</v>
      </c>
      <c r="D703" s="94">
        <v>1976.93</v>
      </c>
      <c r="E703" s="94">
        <v>2006.48</v>
      </c>
      <c r="F703" s="94">
        <v>1976.93</v>
      </c>
      <c r="G703" s="94">
        <v>2006.48</v>
      </c>
      <c r="H703" s="95">
        <v>1413209984</v>
      </c>
      <c r="I703" s="96">
        <v>2006.48</v>
      </c>
      <c r="J703" s="25"/>
      <c r="K703" s="25"/>
      <c r="L703" s="61">
        <v>10425.04</v>
      </c>
      <c r="M703" s="96">
        <v>2009.88</v>
      </c>
      <c r="N703" s="27"/>
      <c r="O703" s="27"/>
      <c r="P703" s="25"/>
      <c r="Q703" s="25"/>
      <c r="R703" s="59">
        <v>37985</v>
      </c>
      <c r="S703" s="93">
        <v>37985</v>
      </c>
    </row>
    <row r="704" spans="1:19" ht="12.75">
      <c r="A704" s="8">
        <f t="shared" si="43"/>
        <v>697</v>
      </c>
      <c r="C704" s="93">
        <v>37985</v>
      </c>
      <c r="D704" s="94">
        <v>2003.98</v>
      </c>
      <c r="E704" s="94">
        <v>2010.13</v>
      </c>
      <c r="F704" s="94">
        <v>1997.82</v>
      </c>
      <c r="G704" s="94">
        <v>2009.88</v>
      </c>
      <c r="H704" s="95">
        <v>1544269952</v>
      </c>
      <c r="I704" s="96">
        <v>2009.88</v>
      </c>
      <c r="J704" s="25"/>
      <c r="K704" s="25"/>
      <c r="L704" s="61">
        <v>10453.92</v>
      </c>
      <c r="M704" s="96">
        <v>2003.37</v>
      </c>
      <c r="N704" s="27"/>
      <c r="O704" s="27"/>
      <c r="P704" s="25"/>
      <c r="Q704" s="25"/>
      <c r="R704" s="59">
        <v>37986</v>
      </c>
      <c r="S704" s="93">
        <v>37986</v>
      </c>
    </row>
    <row r="705" spans="1:19" ht="12.75">
      <c r="A705" s="8">
        <f t="shared" si="43"/>
        <v>698</v>
      </c>
      <c r="C705" s="93">
        <v>37986</v>
      </c>
      <c r="D705" s="94">
        <v>2010.64</v>
      </c>
      <c r="E705" s="94">
        <v>2015.23</v>
      </c>
      <c r="F705" s="94">
        <v>1996.62</v>
      </c>
      <c r="G705" s="94">
        <v>2003.37</v>
      </c>
      <c r="H705" s="95">
        <v>1775709952</v>
      </c>
      <c r="I705" s="96">
        <v>2003.37</v>
      </c>
      <c r="J705" s="25"/>
      <c r="K705" s="25"/>
      <c r="L705" s="61">
        <v>10409.85</v>
      </c>
      <c r="M705" s="96">
        <v>2006.68</v>
      </c>
      <c r="N705" s="27"/>
      <c r="O705" s="27"/>
      <c r="P705" s="25"/>
      <c r="Q705" s="25"/>
      <c r="R705" s="59">
        <v>37988</v>
      </c>
      <c r="S705" s="93">
        <v>37988</v>
      </c>
    </row>
    <row r="706" spans="1:19" ht="12.75">
      <c r="A706" s="8">
        <f t="shared" si="43"/>
        <v>699</v>
      </c>
      <c r="C706" s="93">
        <v>37988</v>
      </c>
      <c r="D706" s="94">
        <v>2011.08</v>
      </c>
      <c r="E706" s="94">
        <v>2022.37</v>
      </c>
      <c r="F706" s="94">
        <v>1999.77</v>
      </c>
      <c r="G706" s="94">
        <v>2006.68</v>
      </c>
      <c r="H706" s="95">
        <v>1666780032</v>
      </c>
      <c r="I706" s="96">
        <v>2006.68</v>
      </c>
      <c r="J706" s="25"/>
      <c r="K706" s="25"/>
      <c r="L706" s="61">
        <v>10544.07</v>
      </c>
      <c r="M706" s="96">
        <v>2047.36</v>
      </c>
      <c r="N706" s="27"/>
      <c r="O706" s="27"/>
      <c r="P706" s="25"/>
      <c r="Q706" s="25"/>
      <c r="R706" s="59">
        <v>37991</v>
      </c>
      <c r="S706" s="93">
        <v>37991</v>
      </c>
    </row>
    <row r="707" spans="1:19" ht="12.75">
      <c r="A707" s="8">
        <f t="shared" si="43"/>
        <v>700</v>
      </c>
      <c r="C707" s="93">
        <v>37991</v>
      </c>
      <c r="D707" s="94">
        <v>2020.78</v>
      </c>
      <c r="E707" s="94">
        <v>2047.36</v>
      </c>
      <c r="F707" s="94">
        <v>2020.78</v>
      </c>
      <c r="G707" s="94">
        <v>2047.36</v>
      </c>
      <c r="H707" s="95">
        <v>2362909952</v>
      </c>
      <c r="I707" s="96">
        <v>2047.36</v>
      </c>
      <c r="J707" s="25"/>
      <c r="K707" s="25"/>
      <c r="L707" s="61">
        <v>10538.66</v>
      </c>
      <c r="M707" s="96">
        <v>2057.37</v>
      </c>
      <c r="N707" s="27"/>
      <c r="O707" s="27"/>
      <c r="P707" s="25"/>
      <c r="Q707" s="25"/>
      <c r="R707" s="59">
        <v>37992</v>
      </c>
      <c r="S707" s="93">
        <v>37992</v>
      </c>
    </row>
    <row r="708" spans="1:19" ht="12.75">
      <c r="A708" s="8">
        <f t="shared" si="43"/>
        <v>701</v>
      </c>
      <c r="C708" s="93">
        <v>37992</v>
      </c>
      <c r="D708" s="94">
        <v>2044.55</v>
      </c>
      <c r="E708" s="94">
        <v>2061.54</v>
      </c>
      <c r="F708" s="94">
        <v>2039.63</v>
      </c>
      <c r="G708" s="94">
        <v>2057.37</v>
      </c>
      <c r="H708" s="95">
        <v>2273220096</v>
      </c>
      <c r="I708" s="96">
        <v>2057.37</v>
      </c>
      <c r="J708" s="25"/>
      <c r="K708" s="25"/>
      <c r="L708" s="61">
        <v>10529.03</v>
      </c>
      <c r="M708" s="96">
        <v>2077.68</v>
      </c>
      <c r="N708" s="27"/>
      <c r="O708" s="27"/>
      <c r="P708" s="25"/>
      <c r="Q708" s="25"/>
      <c r="R708" s="59">
        <v>37993</v>
      </c>
      <c r="S708" s="93">
        <v>37993</v>
      </c>
    </row>
    <row r="709" spans="1:19" ht="12.75">
      <c r="A709" s="8">
        <f t="shared" si="43"/>
        <v>702</v>
      </c>
      <c r="C709" s="93">
        <v>37993</v>
      </c>
      <c r="D709" s="94">
        <v>2056.75</v>
      </c>
      <c r="E709" s="94">
        <v>2078.09</v>
      </c>
      <c r="F709" s="94">
        <v>2047.02</v>
      </c>
      <c r="G709" s="94">
        <v>2077.68</v>
      </c>
      <c r="H709" s="95">
        <v>2294279936</v>
      </c>
      <c r="I709" s="96">
        <v>2077.68</v>
      </c>
      <c r="J709" s="25"/>
      <c r="K709" s="25"/>
      <c r="L709" s="61">
        <v>10592.44</v>
      </c>
      <c r="M709" s="96">
        <v>2100.25</v>
      </c>
      <c r="N709" s="27"/>
      <c r="O709" s="27"/>
      <c r="P709" s="25"/>
      <c r="Q709" s="25"/>
      <c r="R709" s="59">
        <v>37994</v>
      </c>
      <c r="S709" s="93">
        <v>37994</v>
      </c>
    </row>
    <row r="710" spans="1:19" ht="12.75">
      <c r="A710" s="8">
        <f t="shared" si="43"/>
        <v>703</v>
      </c>
      <c r="C710" s="93">
        <v>37994</v>
      </c>
      <c r="D710" s="94">
        <v>2089.6</v>
      </c>
      <c r="E710" s="94">
        <v>2100.25</v>
      </c>
      <c r="F710" s="94">
        <v>2078.05</v>
      </c>
      <c r="G710" s="94">
        <v>2100.25</v>
      </c>
      <c r="H710" s="95">
        <v>2683950080</v>
      </c>
      <c r="I710" s="96">
        <v>2100.25</v>
      </c>
      <c r="J710" s="25"/>
      <c r="K710" s="25"/>
      <c r="L710" s="61">
        <v>10458.89</v>
      </c>
      <c r="M710" s="96">
        <v>2086.92</v>
      </c>
      <c r="N710" s="27"/>
      <c r="O710" s="27"/>
      <c r="P710" s="25"/>
      <c r="Q710" s="25"/>
      <c r="R710" s="59">
        <v>37995</v>
      </c>
      <c r="S710" s="93">
        <v>37995</v>
      </c>
    </row>
    <row r="711" spans="1:19" ht="12.75">
      <c r="A711" s="8">
        <f t="shared" si="43"/>
        <v>704</v>
      </c>
      <c r="C711" s="93">
        <v>37995</v>
      </c>
      <c r="D711" s="94">
        <v>2083.64</v>
      </c>
      <c r="E711" s="94">
        <v>2113.33</v>
      </c>
      <c r="F711" s="94">
        <v>2077.09</v>
      </c>
      <c r="G711" s="94">
        <v>2086.92</v>
      </c>
      <c r="H711" s="95">
        <v>2482759936</v>
      </c>
      <c r="I711" s="96">
        <v>2086.92</v>
      </c>
      <c r="J711" s="25"/>
      <c r="K711" s="25"/>
      <c r="L711" s="61">
        <v>10485.18</v>
      </c>
      <c r="M711" s="96">
        <v>2111.78</v>
      </c>
      <c r="N711" s="27"/>
      <c r="O711" s="27"/>
      <c r="P711" s="25"/>
      <c r="Q711" s="25"/>
      <c r="R711" s="59">
        <v>37998</v>
      </c>
      <c r="S711" s="93">
        <v>37998</v>
      </c>
    </row>
    <row r="712" spans="1:19" ht="12.75">
      <c r="A712" s="8">
        <f t="shared" si="43"/>
        <v>705</v>
      </c>
      <c r="C712" s="93">
        <v>37998</v>
      </c>
      <c r="D712" s="94">
        <v>2093.54</v>
      </c>
      <c r="E712" s="94">
        <v>2112.52</v>
      </c>
      <c r="F712" s="94">
        <v>2085.15</v>
      </c>
      <c r="G712" s="94">
        <v>2111.78</v>
      </c>
      <c r="H712" s="95">
        <v>2284009984</v>
      </c>
      <c r="I712" s="96">
        <v>2111.78</v>
      </c>
      <c r="J712" s="25"/>
      <c r="K712" s="25"/>
      <c r="L712" s="61">
        <v>10427.18</v>
      </c>
      <c r="M712" s="96">
        <v>2096.44</v>
      </c>
      <c r="N712" s="27"/>
      <c r="O712" s="27"/>
      <c r="P712" s="25"/>
      <c r="Q712" s="25"/>
      <c r="R712" s="59">
        <v>37999</v>
      </c>
      <c r="S712" s="93">
        <v>37999</v>
      </c>
    </row>
    <row r="713" spans="1:19" ht="12.75">
      <c r="A713" s="8">
        <f t="shared" si="43"/>
        <v>706</v>
      </c>
      <c r="C713" s="93">
        <v>37999</v>
      </c>
      <c r="D713" s="94">
        <v>2113.11</v>
      </c>
      <c r="E713" s="94">
        <v>2114.91</v>
      </c>
      <c r="F713" s="94">
        <v>2080.29</v>
      </c>
      <c r="G713" s="94">
        <v>2096.44</v>
      </c>
      <c r="H713" s="95">
        <v>2385700096</v>
      </c>
      <c r="I713" s="96">
        <v>2096.44</v>
      </c>
      <c r="J713" s="25"/>
      <c r="K713" s="25"/>
      <c r="L713" s="61">
        <v>10538.37</v>
      </c>
      <c r="M713" s="96">
        <v>2111.13</v>
      </c>
      <c r="N713" s="27"/>
      <c r="O713" s="27"/>
      <c r="P713" s="25"/>
      <c r="Q713" s="25"/>
      <c r="R713" s="59">
        <v>38000</v>
      </c>
      <c r="S713" s="3">
        <v>38000</v>
      </c>
    </row>
    <row r="714" spans="1:19" ht="12.75">
      <c r="A714" s="8">
        <f aca="true" t="shared" si="44" ref="A714:A777">1+A713</f>
        <v>707</v>
      </c>
      <c r="C714" s="3">
        <v>38000</v>
      </c>
      <c r="D714" s="4">
        <v>2104.29</v>
      </c>
      <c r="E714" s="4">
        <v>2111.73</v>
      </c>
      <c r="F714" s="4">
        <v>2094.32</v>
      </c>
      <c r="G714" s="4">
        <v>2111.13</v>
      </c>
      <c r="H714" s="5">
        <v>2099970048</v>
      </c>
      <c r="I714" s="96">
        <v>2111.13</v>
      </c>
      <c r="J714" s="25"/>
      <c r="K714" s="25"/>
      <c r="L714" s="61">
        <v>10553.85</v>
      </c>
      <c r="M714" s="96">
        <v>2109.08</v>
      </c>
      <c r="N714" s="27"/>
      <c r="O714" s="27"/>
      <c r="P714" s="25"/>
      <c r="Q714" s="25"/>
      <c r="R714" s="59">
        <v>38001</v>
      </c>
      <c r="S714" s="3">
        <v>38001</v>
      </c>
    </row>
    <row r="715" spans="1:19" ht="12.75">
      <c r="A715" s="8">
        <f t="shared" si="44"/>
        <v>708</v>
      </c>
      <c r="C715" s="3">
        <v>38001</v>
      </c>
      <c r="D715" s="4">
        <v>2101.86</v>
      </c>
      <c r="E715" s="4">
        <v>2121.61</v>
      </c>
      <c r="F715" s="4">
        <v>2088.1</v>
      </c>
      <c r="G715" s="4">
        <v>2109.08</v>
      </c>
      <c r="H715" s="5">
        <v>2235589888</v>
      </c>
      <c r="I715" s="96">
        <v>2109.08</v>
      </c>
      <c r="J715" s="25"/>
      <c r="K715" s="25"/>
      <c r="L715" s="61">
        <v>10600.51</v>
      </c>
      <c r="M715" s="96">
        <v>2140.46</v>
      </c>
      <c r="N715" s="27"/>
      <c r="O715" s="27"/>
      <c r="P715" s="25"/>
      <c r="Q715" s="25"/>
      <c r="R715" s="59">
        <v>38002</v>
      </c>
      <c r="S715" s="3">
        <v>38002</v>
      </c>
    </row>
    <row r="716" spans="1:19" ht="12.75">
      <c r="A716" s="8">
        <f t="shared" si="44"/>
        <v>709</v>
      </c>
      <c r="C716" s="3">
        <v>38002</v>
      </c>
      <c r="D716" s="4">
        <v>2126.12</v>
      </c>
      <c r="E716" s="4">
        <v>2140.47</v>
      </c>
      <c r="F716" s="4">
        <v>2119.35</v>
      </c>
      <c r="G716" s="4">
        <v>2140.46</v>
      </c>
      <c r="H716" s="5">
        <v>2614390016</v>
      </c>
      <c r="I716" s="96">
        <v>2140.46</v>
      </c>
      <c r="J716" s="25"/>
      <c r="K716" s="25"/>
      <c r="L716" s="61">
        <v>10528.66</v>
      </c>
      <c r="M716" s="96">
        <v>2147.98</v>
      </c>
      <c r="N716" s="27"/>
      <c r="O716" s="27"/>
      <c r="P716" s="25"/>
      <c r="Q716" s="25"/>
      <c r="R716" s="59">
        <v>38006</v>
      </c>
      <c r="S716" s="3">
        <v>38006</v>
      </c>
    </row>
    <row r="717" spans="1:19" ht="12.75">
      <c r="A717" s="8">
        <f t="shared" si="44"/>
        <v>710</v>
      </c>
      <c r="C717" s="3">
        <v>38006</v>
      </c>
      <c r="D717" s="4">
        <v>2149.03</v>
      </c>
      <c r="E717" s="4">
        <v>2149.85</v>
      </c>
      <c r="F717" s="4">
        <v>2130.2</v>
      </c>
      <c r="G717" s="4">
        <v>2147.98</v>
      </c>
      <c r="H717" s="5">
        <v>2574190080</v>
      </c>
      <c r="I717" s="96">
        <v>2147.98</v>
      </c>
      <c r="J717" s="25"/>
      <c r="K717" s="25"/>
      <c r="L717" s="61">
        <v>10623.62</v>
      </c>
      <c r="M717" s="96">
        <v>2142.45</v>
      </c>
      <c r="N717" s="27"/>
      <c r="O717" s="27"/>
      <c r="P717" s="25"/>
      <c r="Q717" s="25"/>
      <c r="R717" s="59">
        <v>38007</v>
      </c>
      <c r="S717" s="3">
        <v>38007</v>
      </c>
    </row>
    <row r="718" spans="1:19" ht="12.75">
      <c r="A718" s="8">
        <f t="shared" si="44"/>
        <v>711</v>
      </c>
      <c r="C718" s="3">
        <v>38007</v>
      </c>
      <c r="D718" s="4">
        <v>2139.33</v>
      </c>
      <c r="E718" s="4">
        <v>2150.11</v>
      </c>
      <c r="F718" s="4">
        <v>2120.2</v>
      </c>
      <c r="G718" s="4">
        <v>2142.45</v>
      </c>
      <c r="H718" s="5">
        <v>2421860096</v>
      </c>
      <c r="I718" s="96">
        <v>2142.45</v>
      </c>
      <c r="J718" s="25"/>
      <c r="K718" s="25"/>
      <c r="L718" s="61">
        <v>10623.18</v>
      </c>
      <c r="M718" s="96">
        <v>2119.01</v>
      </c>
      <c r="N718" s="27"/>
      <c r="O718" s="27"/>
      <c r="P718" s="25"/>
      <c r="Q718" s="25"/>
      <c r="R718" s="59">
        <v>38008</v>
      </c>
      <c r="S718" s="3">
        <v>38008</v>
      </c>
    </row>
    <row r="719" spans="1:19" ht="12.75">
      <c r="A719" s="8">
        <f t="shared" si="44"/>
        <v>712</v>
      </c>
      <c r="C719" s="3">
        <v>38008</v>
      </c>
      <c r="D719" s="4">
        <v>2146.32</v>
      </c>
      <c r="E719" s="4">
        <v>2152.12</v>
      </c>
      <c r="F719" s="4">
        <v>2119.01</v>
      </c>
      <c r="G719" s="4">
        <v>2119.01</v>
      </c>
      <c r="H719" s="5">
        <v>2353370112</v>
      </c>
      <c r="I719" s="96">
        <v>2119.01</v>
      </c>
      <c r="J719" s="25"/>
      <c r="K719" s="25"/>
      <c r="L719" s="61">
        <v>10568.29</v>
      </c>
      <c r="M719" s="96">
        <v>2123.87</v>
      </c>
      <c r="N719" s="27"/>
      <c r="O719" s="27"/>
      <c r="P719" s="25"/>
      <c r="Q719" s="25"/>
      <c r="R719" s="59">
        <v>38009</v>
      </c>
      <c r="S719" s="3">
        <v>38009</v>
      </c>
    </row>
    <row r="720" spans="1:19" ht="12.75">
      <c r="A720" s="8">
        <f t="shared" si="44"/>
        <v>713</v>
      </c>
      <c r="C720" s="3">
        <v>38009</v>
      </c>
      <c r="D720" s="4">
        <v>2124.76</v>
      </c>
      <c r="E720" s="4">
        <v>2138.41</v>
      </c>
      <c r="F720" s="4">
        <v>2108.45</v>
      </c>
      <c r="G720" s="4">
        <v>2123.87</v>
      </c>
      <c r="H720" s="5">
        <v>2253910016</v>
      </c>
      <c r="I720" s="96">
        <v>2123.87</v>
      </c>
      <c r="J720" s="25"/>
      <c r="K720" s="25"/>
      <c r="L720" s="61">
        <v>10702.51</v>
      </c>
      <c r="M720" s="96">
        <v>2153.83</v>
      </c>
      <c r="N720" s="27"/>
      <c r="O720" s="27"/>
      <c r="P720" s="25"/>
      <c r="Q720" s="25"/>
      <c r="R720" s="59">
        <v>38012</v>
      </c>
      <c r="S720" s="3">
        <v>38012</v>
      </c>
    </row>
    <row r="721" spans="1:19" ht="12.75">
      <c r="A721" s="8">
        <f t="shared" si="44"/>
        <v>714</v>
      </c>
      <c r="C721" s="3">
        <v>38012</v>
      </c>
      <c r="D721" s="4">
        <v>2120.56</v>
      </c>
      <c r="E721" s="4">
        <v>2153.83</v>
      </c>
      <c r="F721" s="4">
        <v>2115.34</v>
      </c>
      <c r="G721" s="4">
        <v>2153.83</v>
      </c>
      <c r="H721" s="5">
        <v>1946050048</v>
      </c>
      <c r="I721" s="96">
        <v>2153.83</v>
      </c>
      <c r="J721" s="25"/>
      <c r="K721" s="25"/>
      <c r="L721" s="61">
        <v>10609.92</v>
      </c>
      <c r="M721" s="96">
        <v>2116.04</v>
      </c>
      <c r="N721" s="27"/>
      <c r="O721" s="27"/>
      <c r="P721" s="25"/>
      <c r="Q721" s="25"/>
      <c r="R721" s="59">
        <v>38013</v>
      </c>
      <c r="S721" s="3">
        <v>38013</v>
      </c>
    </row>
    <row r="722" spans="1:19" ht="12.75">
      <c r="A722" s="8">
        <f t="shared" si="44"/>
        <v>715</v>
      </c>
      <c r="C722" s="3">
        <v>38013</v>
      </c>
      <c r="D722" s="4">
        <v>2148.05</v>
      </c>
      <c r="E722" s="4">
        <v>2152.75</v>
      </c>
      <c r="F722" s="4">
        <v>2116.04</v>
      </c>
      <c r="G722" s="4">
        <v>2116.04</v>
      </c>
      <c r="H722" s="5">
        <v>2151259904</v>
      </c>
      <c r="I722" s="96">
        <v>2116.04</v>
      </c>
      <c r="J722" s="25"/>
      <c r="K722" s="25"/>
      <c r="L722" s="61">
        <v>10468.37</v>
      </c>
      <c r="M722" s="96">
        <v>2077.37</v>
      </c>
      <c r="N722" s="27"/>
      <c r="O722" s="27"/>
      <c r="P722" s="25"/>
      <c r="Q722" s="25"/>
      <c r="R722" s="59">
        <v>38014</v>
      </c>
      <c r="S722" s="3">
        <v>38014</v>
      </c>
    </row>
    <row r="723" spans="1:19" ht="12.75">
      <c r="A723" s="8">
        <f t="shared" si="44"/>
        <v>716</v>
      </c>
      <c r="C723" s="3">
        <v>38014</v>
      </c>
      <c r="D723" s="4">
        <v>2125.02</v>
      </c>
      <c r="E723" s="4">
        <v>2128</v>
      </c>
      <c r="F723" s="4">
        <v>2073.15</v>
      </c>
      <c r="G723" s="4">
        <v>2077.37</v>
      </c>
      <c r="H723" s="5">
        <v>2319549952</v>
      </c>
      <c r="I723" s="96">
        <v>2077.37</v>
      </c>
      <c r="J723" s="25"/>
      <c r="K723" s="25"/>
      <c r="L723" s="61">
        <v>10510.29</v>
      </c>
      <c r="M723" s="96">
        <v>2068.23</v>
      </c>
      <c r="N723" s="27"/>
      <c r="O723" s="27"/>
      <c r="P723" s="25"/>
      <c r="Q723" s="25"/>
      <c r="R723" s="59">
        <v>38015</v>
      </c>
      <c r="S723" s="3">
        <v>38015</v>
      </c>
    </row>
    <row r="724" spans="1:19" ht="12.75">
      <c r="A724" s="8">
        <f t="shared" si="44"/>
        <v>717</v>
      </c>
      <c r="C724" s="3">
        <v>38015</v>
      </c>
      <c r="D724" s="4">
        <v>2085.54</v>
      </c>
      <c r="E724" s="4">
        <v>2087.33</v>
      </c>
      <c r="F724" s="4">
        <v>2041.07</v>
      </c>
      <c r="G724" s="4">
        <v>2068.23</v>
      </c>
      <c r="H724" s="5">
        <v>2637760000</v>
      </c>
      <c r="I724" s="96">
        <v>2068.23</v>
      </c>
      <c r="J724" s="25"/>
      <c r="K724" s="25"/>
      <c r="L724" s="61">
        <v>10488.07</v>
      </c>
      <c r="M724" s="96">
        <v>2066.15</v>
      </c>
      <c r="N724" s="27"/>
      <c r="O724" s="27"/>
      <c r="P724" s="25"/>
      <c r="Q724" s="25"/>
      <c r="R724" s="59">
        <v>38016</v>
      </c>
      <c r="S724" s="3">
        <v>38016</v>
      </c>
    </row>
    <row r="725" spans="1:19" ht="12.75">
      <c r="A725" s="8">
        <f t="shared" si="44"/>
        <v>718</v>
      </c>
      <c r="C725" s="3">
        <v>38016</v>
      </c>
      <c r="D725" s="4">
        <v>2068.36</v>
      </c>
      <c r="E725" s="4">
        <v>2078.88</v>
      </c>
      <c r="F725" s="4">
        <v>2058.54</v>
      </c>
      <c r="G725" s="4">
        <v>2066.15</v>
      </c>
      <c r="H725" s="5">
        <v>1931180032</v>
      </c>
      <c r="I725" s="96">
        <v>2066.15</v>
      </c>
      <c r="J725" s="25"/>
      <c r="K725" s="25"/>
      <c r="L725" s="61">
        <v>10499.18</v>
      </c>
      <c r="M725" s="96">
        <v>2063.15</v>
      </c>
      <c r="N725" s="27"/>
      <c r="O725" s="27"/>
      <c r="P725" s="25"/>
      <c r="Q725" s="25"/>
      <c r="R725" s="59">
        <v>38019</v>
      </c>
      <c r="S725" s="3">
        <v>38019</v>
      </c>
    </row>
    <row r="726" spans="1:19" ht="12.75">
      <c r="A726" s="8">
        <f t="shared" si="44"/>
        <v>719</v>
      </c>
      <c r="C726" s="3">
        <v>38019</v>
      </c>
      <c r="D726" s="4">
        <v>2072.13</v>
      </c>
      <c r="E726" s="4">
        <v>2085.49</v>
      </c>
      <c r="F726" s="4">
        <v>2053.79</v>
      </c>
      <c r="G726" s="4">
        <v>2063.15</v>
      </c>
      <c r="H726" s="5">
        <v>1915680000</v>
      </c>
      <c r="I726" s="96">
        <v>2063.15</v>
      </c>
      <c r="J726" s="25"/>
      <c r="K726" s="25"/>
      <c r="L726" s="61">
        <v>10505.18</v>
      </c>
      <c r="M726" s="96">
        <v>2066.21</v>
      </c>
      <c r="N726" s="27"/>
      <c r="O726" s="27"/>
      <c r="P726" s="25"/>
      <c r="Q726" s="25"/>
      <c r="R726" s="59">
        <v>38020</v>
      </c>
      <c r="S726" s="3">
        <v>38020</v>
      </c>
    </row>
    <row r="727" spans="1:19" ht="12.75">
      <c r="A727" s="8">
        <f t="shared" si="44"/>
        <v>720</v>
      </c>
      <c r="C727" s="3">
        <v>38020</v>
      </c>
      <c r="D727" s="4">
        <v>2061.28</v>
      </c>
      <c r="E727" s="4">
        <v>2071.44</v>
      </c>
      <c r="F727" s="4">
        <v>2057.33</v>
      </c>
      <c r="G727" s="4">
        <v>2066.21</v>
      </c>
      <c r="H727" s="5">
        <v>1844839936</v>
      </c>
      <c r="I727" s="96">
        <v>2066.21</v>
      </c>
      <c r="J727" s="25"/>
      <c r="K727" s="25"/>
      <c r="L727" s="61">
        <v>10470.74</v>
      </c>
      <c r="M727" s="96">
        <v>2014.14</v>
      </c>
      <c r="N727" s="27"/>
      <c r="O727" s="27"/>
      <c r="P727" s="25"/>
      <c r="Q727" s="25"/>
      <c r="R727" s="59">
        <v>38021</v>
      </c>
      <c r="S727" s="3">
        <v>38021</v>
      </c>
    </row>
    <row r="728" spans="1:19" ht="12.75">
      <c r="A728" s="8">
        <f t="shared" si="44"/>
        <v>721</v>
      </c>
      <c r="C728" s="3">
        <v>38021</v>
      </c>
      <c r="D728" s="4">
        <v>2042.83</v>
      </c>
      <c r="E728" s="4">
        <v>2044.68</v>
      </c>
      <c r="F728" s="4">
        <v>2013.92</v>
      </c>
      <c r="G728" s="4">
        <v>2014.14</v>
      </c>
      <c r="H728" s="5">
        <v>2267579904</v>
      </c>
      <c r="I728" s="96">
        <v>2014.14</v>
      </c>
      <c r="J728" s="25"/>
      <c r="K728" s="25"/>
      <c r="L728" s="61">
        <v>10495.55</v>
      </c>
      <c r="M728" s="96">
        <v>2019.56</v>
      </c>
      <c r="N728" s="27"/>
      <c r="O728" s="27"/>
      <c r="P728" s="25"/>
      <c r="Q728" s="25"/>
      <c r="R728" s="59">
        <v>38022</v>
      </c>
      <c r="S728" s="3">
        <v>38022</v>
      </c>
    </row>
    <row r="729" spans="1:19" ht="12.75">
      <c r="A729" s="8">
        <f t="shared" si="44"/>
        <v>722</v>
      </c>
      <c r="C729" s="3">
        <v>38022</v>
      </c>
      <c r="D729" s="4">
        <v>2024.48</v>
      </c>
      <c r="E729" s="4">
        <v>2031.39</v>
      </c>
      <c r="F729" s="4">
        <v>2012.79</v>
      </c>
      <c r="G729" s="4">
        <v>2019.56</v>
      </c>
      <c r="H729" s="5">
        <v>1956029952</v>
      </c>
      <c r="I729" s="96">
        <v>2019.56</v>
      </c>
      <c r="J729" s="25"/>
      <c r="K729" s="25"/>
      <c r="L729" s="61">
        <v>10593.03</v>
      </c>
      <c r="M729" s="96">
        <v>2064.01</v>
      </c>
      <c r="N729" s="27"/>
      <c r="O729" s="27"/>
      <c r="P729" s="25"/>
      <c r="Q729" s="25"/>
      <c r="R729" s="59">
        <v>38023</v>
      </c>
      <c r="S729" s="3">
        <v>38023</v>
      </c>
    </row>
    <row r="730" spans="1:19" ht="12.75">
      <c r="A730" s="8">
        <f t="shared" si="44"/>
        <v>723</v>
      </c>
      <c r="C730" s="3">
        <v>38023</v>
      </c>
      <c r="D730" s="4">
        <v>2025.96</v>
      </c>
      <c r="E730" s="4">
        <v>2064.01</v>
      </c>
      <c r="F730" s="4">
        <v>2025.91</v>
      </c>
      <c r="G730" s="4">
        <v>2064.01</v>
      </c>
      <c r="H730" s="5">
        <v>1855510016</v>
      </c>
      <c r="I730" s="96">
        <v>2064.01</v>
      </c>
      <c r="J730" s="25"/>
      <c r="K730" s="25"/>
      <c r="L730" s="61">
        <v>10579.03</v>
      </c>
      <c r="M730" s="96">
        <v>2060.57</v>
      </c>
      <c r="N730" s="27"/>
      <c r="O730" s="27"/>
      <c r="P730" s="25"/>
      <c r="Q730" s="25"/>
      <c r="R730" s="59">
        <v>38026</v>
      </c>
      <c r="S730" s="3">
        <v>38026</v>
      </c>
    </row>
    <row r="731" spans="1:19" ht="12.75">
      <c r="A731" s="8">
        <f t="shared" si="44"/>
        <v>724</v>
      </c>
      <c r="C731" s="3">
        <v>38026</v>
      </c>
      <c r="D731" s="4">
        <v>2069.29</v>
      </c>
      <c r="E731" s="4">
        <v>2074.27</v>
      </c>
      <c r="F731" s="4">
        <v>2060.44</v>
      </c>
      <c r="G731" s="4">
        <v>2060.57</v>
      </c>
      <c r="H731" s="5">
        <v>1745350016</v>
      </c>
      <c r="I731" s="96">
        <v>2060.57</v>
      </c>
      <c r="J731" s="25"/>
      <c r="K731" s="25"/>
      <c r="L731" s="61">
        <v>10613.85</v>
      </c>
      <c r="M731" s="96">
        <v>2075.33</v>
      </c>
      <c r="N731" s="27"/>
      <c r="O731" s="27"/>
      <c r="P731" s="25"/>
      <c r="Q731" s="25"/>
      <c r="R731" s="59">
        <v>38027</v>
      </c>
      <c r="S731" s="3">
        <v>38027</v>
      </c>
    </row>
    <row r="732" spans="1:19" ht="12.75">
      <c r="A732" s="8">
        <f t="shared" si="44"/>
        <v>725</v>
      </c>
      <c r="C732" s="3">
        <v>38027</v>
      </c>
      <c r="D732" s="4">
        <v>2061.1</v>
      </c>
      <c r="E732" s="4">
        <v>2075.33</v>
      </c>
      <c r="F732" s="4">
        <v>2060.44</v>
      </c>
      <c r="G732" s="4">
        <v>2075.33</v>
      </c>
      <c r="H732" s="5">
        <v>1656760064</v>
      </c>
      <c r="I732" s="96">
        <v>2075.33</v>
      </c>
      <c r="J732" s="25"/>
      <c r="K732" s="25"/>
      <c r="L732" s="61">
        <v>10737.7</v>
      </c>
      <c r="M732" s="96">
        <v>2089.66</v>
      </c>
      <c r="N732" s="27"/>
      <c r="O732" s="27"/>
      <c r="P732" s="25"/>
      <c r="Q732" s="25"/>
      <c r="R732" s="59">
        <v>38028</v>
      </c>
      <c r="S732" s="3">
        <v>38028</v>
      </c>
    </row>
    <row r="733" spans="1:19" ht="12.75">
      <c r="A733" s="8">
        <f t="shared" si="44"/>
        <v>726</v>
      </c>
      <c r="C733" s="3">
        <v>38028</v>
      </c>
      <c r="D733" s="4">
        <v>2072.9</v>
      </c>
      <c r="E733" s="4">
        <v>2089.66</v>
      </c>
      <c r="F733" s="4">
        <v>2064.77</v>
      </c>
      <c r="G733" s="4">
        <v>2089.66</v>
      </c>
      <c r="H733" s="5">
        <v>2185700096</v>
      </c>
      <c r="I733" s="96">
        <v>2089.66</v>
      </c>
      <c r="J733" s="25"/>
      <c r="K733" s="25"/>
      <c r="L733" s="61">
        <v>10694.07</v>
      </c>
      <c r="M733" s="96">
        <v>2073.61</v>
      </c>
      <c r="N733" s="27"/>
      <c r="O733" s="27"/>
      <c r="P733" s="25"/>
      <c r="Q733" s="25"/>
      <c r="R733" s="59">
        <v>38029</v>
      </c>
      <c r="S733" s="3">
        <v>38029</v>
      </c>
    </row>
    <row r="734" spans="1:19" ht="12.75">
      <c r="A734" s="8">
        <f t="shared" si="44"/>
        <v>727</v>
      </c>
      <c r="C734" s="3">
        <v>38029</v>
      </c>
      <c r="D734" s="4">
        <v>2084.02</v>
      </c>
      <c r="E734" s="4">
        <v>2091.22</v>
      </c>
      <c r="F734" s="4">
        <v>2072.06</v>
      </c>
      <c r="G734" s="4">
        <v>2073.61</v>
      </c>
      <c r="H734" s="5">
        <v>1937689984</v>
      </c>
      <c r="I734" s="96">
        <v>2073.61</v>
      </c>
      <c r="J734" s="25"/>
      <c r="K734" s="25"/>
      <c r="L734" s="61">
        <v>10627.85</v>
      </c>
      <c r="M734" s="96">
        <v>2053.56</v>
      </c>
      <c r="N734" s="27"/>
      <c r="O734" s="27"/>
      <c r="P734" s="25"/>
      <c r="Q734" s="25"/>
      <c r="R734" s="59">
        <v>38030</v>
      </c>
      <c r="S734" s="3">
        <v>38030</v>
      </c>
    </row>
    <row r="735" spans="1:19" ht="12.75">
      <c r="A735" s="8">
        <f t="shared" si="44"/>
        <v>728</v>
      </c>
      <c r="C735" s="3">
        <v>38030</v>
      </c>
      <c r="D735" s="4">
        <v>2080.17</v>
      </c>
      <c r="E735" s="4">
        <v>2085.71</v>
      </c>
      <c r="F735" s="4">
        <v>2049.76</v>
      </c>
      <c r="G735" s="4">
        <v>2053.56</v>
      </c>
      <c r="H735" s="5">
        <v>1818019968</v>
      </c>
      <c r="I735" s="96">
        <v>2053.56</v>
      </c>
      <c r="J735" s="25"/>
      <c r="K735" s="25"/>
      <c r="L735" s="61">
        <v>10714.88</v>
      </c>
      <c r="M735" s="96">
        <v>2080.35</v>
      </c>
      <c r="N735" s="27"/>
      <c r="O735" s="27"/>
      <c r="P735" s="25"/>
      <c r="Q735" s="25"/>
      <c r="R735" s="59">
        <v>38034</v>
      </c>
      <c r="S735" s="3">
        <v>38034</v>
      </c>
    </row>
    <row r="736" spans="1:19" ht="12.75">
      <c r="A736" s="8">
        <f t="shared" si="44"/>
        <v>729</v>
      </c>
      <c r="C736" s="3">
        <v>38034</v>
      </c>
      <c r="D736" s="4">
        <v>2068.42</v>
      </c>
      <c r="E736" s="4">
        <v>2084.72</v>
      </c>
      <c r="F736" s="4">
        <v>2068.01</v>
      </c>
      <c r="G736" s="4">
        <v>2080.35</v>
      </c>
      <c r="H736" s="5">
        <v>1618060032</v>
      </c>
      <c r="I736" s="96">
        <v>2080.35</v>
      </c>
      <c r="J736" s="25"/>
      <c r="K736" s="25"/>
      <c r="L736" s="61">
        <v>10671.99</v>
      </c>
      <c r="M736" s="96">
        <v>2076.47</v>
      </c>
      <c r="N736" s="27"/>
      <c r="O736" s="27"/>
      <c r="P736" s="25"/>
      <c r="Q736" s="25"/>
      <c r="R736" s="59">
        <v>38035</v>
      </c>
      <c r="S736" s="3">
        <v>38035</v>
      </c>
    </row>
    <row r="737" spans="1:19" ht="12.75">
      <c r="A737" s="8">
        <f t="shared" si="44"/>
        <v>730</v>
      </c>
      <c r="C737" s="3">
        <v>38035</v>
      </c>
      <c r="D737" s="4">
        <v>2084.23</v>
      </c>
      <c r="E737" s="4">
        <v>2088.51</v>
      </c>
      <c r="F737" s="4">
        <v>2072.19</v>
      </c>
      <c r="G737" s="4">
        <v>2076.47</v>
      </c>
      <c r="H737" s="5">
        <v>1781240064</v>
      </c>
      <c r="I737" s="96">
        <v>2076.47</v>
      </c>
      <c r="J737" s="25"/>
      <c r="K737" s="25"/>
      <c r="L737" s="61">
        <v>10664.73</v>
      </c>
      <c r="M737" s="96">
        <v>2045.96</v>
      </c>
      <c r="N737" s="27"/>
      <c r="O737" s="27"/>
      <c r="P737" s="25"/>
      <c r="Q737" s="25"/>
      <c r="R737" s="59">
        <v>38036</v>
      </c>
      <c r="S737" s="3">
        <v>38036</v>
      </c>
    </row>
    <row r="738" spans="1:19" ht="12.75">
      <c r="A738" s="8">
        <f t="shared" si="44"/>
        <v>731</v>
      </c>
      <c r="C738" s="3">
        <v>38036</v>
      </c>
      <c r="D738" s="4">
        <v>2091.71</v>
      </c>
      <c r="E738" s="4">
        <v>2094.92</v>
      </c>
      <c r="F738" s="4">
        <v>2045.96</v>
      </c>
      <c r="G738" s="4">
        <v>2045.96</v>
      </c>
      <c r="H738" s="5">
        <v>2065539968</v>
      </c>
      <c r="I738" s="96">
        <v>2045.96</v>
      </c>
      <c r="J738" s="25"/>
      <c r="K738" s="25"/>
      <c r="L738" s="61">
        <v>10619.03</v>
      </c>
      <c r="M738" s="96">
        <v>2037.93</v>
      </c>
      <c r="N738" s="27"/>
      <c r="O738" s="27"/>
      <c r="P738" s="25"/>
      <c r="Q738" s="25"/>
      <c r="R738" s="59">
        <v>38037</v>
      </c>
      <c r="S738" s="3">
        <v>38037</v>
      </c>
    </row>
    <row r="739" spans="1:19" ht="12.75">
      <c r="A739" s="8">
        <f t="shared" si="44"/>
        <v>732</v>
      </c>
      <c r="C739" s="3">
        <v>38037</v>
      </c>
      <c r="D739" s="4">
        <v>2052.13</v>
      </c>
      <c r="E739" s="4">
        <v>2052.36</v>
      </c>
      <c r="F739" s="4">
        <v>2022.79</v>
      </c>
      <c r="G739" s="4">
        <v>2037.93</v>
      </c>
      <c r="H739" s="5">
        <v>1914329984</v>
      </c>
      <c r="I739" s="96">
        <v>2037.93</v>
      </c>
      <c r="J739" s="25"/>
      <c r="K739" s="25"/>
      <c r="L739" s="61">
        <v>10609.62</v>
      </c>
      <c r="M739" s="96">
        <v>2007.52</v>
      </c>
      <c r="N739" s="27"/>
      <c r="O739" s="27"/>
      <c r="P739" s="25"/>
      <c r="Q739" s="25"/>
      <c r="R739" s="59">
        <v>38040</v>
      </c>
      <c r="S739" s="3">
        <v>38040</v>
      </c>
    </row>
    <row r="740" spans="1:19" ht="12.75">
      <c r="A740" s="8">
        <f t="shared" si="44"/>
        <v>733</v>
      </c>
      <c r="C740" s="3">
        <v>38040</v>
      </c>
      <c r="D740" s="4">
        <v>2044.41</v>
      </c>
      <c r="E740" s="4">
        <v>2045.1</v>
      </c>
      <c r="F740" s="4">
        <v>1999.59</v>
      </c>
      <c r="G740" s="4">
        <v>2007.52</v>
      </c>
      <c r="H740" s="5">
        <v>1953330048</v>
      </c>
      <c r="I740" s="96">
        <v>2007.52</v>
      </c>
      <c r="J740" s="25"/>
      <c r="K740" s="25"/>
      <c r="L740" s="61">
        <v>10566.37</v>
      </c>
      <c r="M740" s="96">
        <v>2005.44</v>
      </c>
      <c r="N740" s="27"/>
      <c r="O740" s="27"/>
      <c r="P740" s="25"/>
      <c r="Q740" s="25"/>
      <c r="R740" s="59">
        <v>38041</v>
      </c>
      <c r="S740" s="3">
        <v>38041</v>
      </c>
    </row>
    <row r="741" spans="1:19" ht="12.75">
      <c r="A741" s="8">
        <f t="shared" si="44"/>
        <v>734</v>
      </c>
      <c r="C741" s="3">
        <v>38041</v>
      </c>
      <c r="D741" s="4">
        <v>2000.75</v>
      </c>
      <c r="E741" s="4">
        <v>2018.07</v>
      </c>
      <c r="F741" s="4">
        <v>1991.05</v>
      </c>
      <c r="G741" s="4">
        <v>2005.44</v>
      </c>
      <c r="H741" s="5">
        <v>2069420032</v>
      </c>
      <c r="I741" s="96">
        <v>2005.44</v>
      </c>
      <c r="J741" s="25"/>
      <c r="K741" s="25"/>
      <c r="L741" s="61">
        <v>10601.62</v>
      </c>
      <c r="M741" s="96">
        <v>2022.98</v>
      </c>
      <c r="N741" s="27"/>
      <c r="O741" s="27"/>
      <c r="P741" s="25"/>
      <c r="Q741" s="25"/>
      <c r="R741" s="59">
        <v>38042</v>
      </c>
      <c r="S741" s="3">
        <v>38042</v>
      </c>
    </row>
    <row r="742" spans="1:19" ht="12.75">
      <c r="A742" s="8">
        <f t="shared" si="44"/>
        <v>735</v>
      </c>
      <c r="C742" s="3">
        <v>38042</v>
      </c>
      <c r="D742" s="4">
        <v>2010.59</v>
      </c>
      <c r="E742" s="4">
        <v>2024.2</v>
      </c>
      <c r="F742" s="4">
        <v>2007.73</v>
      </c>
      <c r="G742" s="4">
        <v>2022.98</v>
      </c>
      <c r="H742" s="5">
        <v>1707139968</v>
      </c>
      <c r="I742" s="96">
        <v>2022.98</v>
      </c>
      <c r="J742" s="25"/>
      <c r="K742" s="25"/>
      <c r="L742" s="61">
        <v>10580.14</v>
      </c>
      <c r="M742" s="96">
        <v>2032.57</v>
      </c>
      <c r="N742" s="27"/>
      <c r="O742" s="27"/>
      <c r="P742" s="25"/>
      <c r="Q742" s="25"/>
      <c r="R742" s="59">
        <v>38043</v>
      </c>
      <c r="S742" s="3">
        <v>38043</v>
      </c>
    </row>
    <row r="743" spans="1:19" ht="12.75">
      <c r="A743" s="8">
        <f t="shared" si="44"/>
        <v>736</v>
      </c>
      <c r="C743" s="3">
        <v>38043</v>
      </c>
      <c r="D743" s="4">
        <v>2018.91</v>
      </c>
      <c r="E743" s="4">
        <v>2037.17</v>
      </c>
      <c r="F743" s="4">
        <v>2012.83</v>
      </c>
      <c r="G743" s="4">
        <v>2032.57</v>
      </c>
      <c r="H743" s="5">
        <v>1752839936</v>
      </c>
      <c r="I743" s="96">
        <v>2032.57</v>
      </c>
      <c r="J743" s="25"/>
      <c r="K743" s="25"/>
      <c r="L743" s="61">
        <v>10583.92</v>
      </c>
      <c r="M743" s="96">
        <v>2029.82</v>
      </c>
      <c r="N743" s="27"/>
      <c r="O743" s="27"/>
      <c r="P743" s="25"/>
      <c r="Q743" s="25"/>
      <c r="R743" s="59">
        <v>38044</v>
      </c>
      <c r="S743" s="3">
        <v>38044</v>
      </c>
    </row>
    <row r="744" spans="1:19" ht="12.75">
      <c r="A744" s="8">
        <f t="shared" si="44"/>
        <v>737</v>
      </c>
      <c r="C744" s="3">
        <v>38044</v>
      </c>
      <c r="D744" s="4">
        <v>2036.67</v>
      </c>
      <c r="E744" s="4">
        <v>2044.77</v>
      </c>
      <c r="F744" s="4">
        <v>2018.83</v>
      </c>
      <c r="G744" s="4">
        <v>2029.82</v>
      </c>
      <c r="H744" s="5">
        <v>1871779968</v>
      </c>
      <c r="I744" s="96">
        <v>2029.82</v>
      </c>
      <c r="J744" s="25"/>
      <c r="K744" s="25"/>
      <c r="L744" s="61">
        <v>10678.14</v>
      </c>
      <c r="M744" s="96">
        <v>2057.8</v>
      </c>
      <c r="N744" s="27"/>
      <c r="O744" s="27"/>
      <c r="P744" s="25"/>
      <c r="Q744" s="25"/>
      <c r="R744" s="59">
        <v>38047</v>
      </c>
      <c r="S744" s="3">
        <v>38047</v>
      </c>
    </row>
    <row r="745" spans="1:19" ht="12.75">
      <c r="A745" s="8">
        <f t="shared" si="44"/>
        <v>738</v>
      </c>
      <c r="C745" s="3">
        <v>38047</v>
      </c>
      <c r="D745" s="4">
        <v>2036.92</v>
      </c>
      <c r="E745" s="4">
        <v>2057.8</v>
      </c>
      <c r="F745" s="4">
        <v>2032.64</v>
      </c>
      <c r="G745" s="4">
        <v>2057.8</v>
      </c>
      <c r="H745" s="5">
        <v>1697920000</v>
      </c>
      <c r="I745" s="96">
        <v>2057.8</v>
      </c>
      <c r="J745" s="25"/>
      <c r="K745" s="25"/>
      <c r="L745" s="61">
        <v>10591.48</v>
      </c>
      <c r="M745" s="96">
        <v>2039.65</v>
      </c>
      <c r="N745" s="27"/>
      <c r="O745" s="27"/>
      <c r="P745" s="25"/>
      <c r="Q745" s="25"/>
      <c r="R745" s="59">
        <v>38048</v>
      </c>
      <c r="S745" s="3">
        <v>38048</v>
      </c>
    </row>
    <row r="746" spans="1:19" ht="12.75">
      <c r="A746" s="8">
        <f t="shared" si="44"/>
        <v>739</v>
      </c>
      <c r="C746" s="3">
        <v>38048</v>
      </c>
      <c r="D746" s="4">
        <v>2056.38</v>
      </c>
      <c r="E746" s="4">
        <v>2064.4</v>
      </c>
      <c r="F746" s="4">
        <v>2039.65</v>
      </c>
      <c r="G746" s="4">
        <v>2039.65</v>
      </c>
      <c r="H746" s="5">
        <v>1871949952</v>
      </c>
      <c r="I746" s="96">
        <v>2039.65</v>
      </c>
      <c r="J746" s="25"/>
      <c r="K746" s="25"/>
      <c r="L746" s="61">
        <v>10593.11</v>
      </c>
      <c r="M746" s="96">
        <v>2033.36</v>
      </c>
      <c r="N746" s="27"/>
      <c r="O746" s="27"/>
      <c r="P746" s="25"/>
      <c r="Q746" s="25"/>
      <c r="R746" s="59">
        <v>38049</v>
      </c>
      <c r="S746" s="3">
        <v>38049</v>
      </c>
    </row>
    <row r="747" spans="1:19" ht="12.75">
      <c r="A747" s="8">
        <f t="shared" si="44"/>
        <v>740</v>
      </c>
      <c r="C747" s="3">
        <v>38049</v>
      </c>
      <c r="D747" s="4">
        <v>2037.11</v>
      </c>
      <c r="E747" s="4">
        <v>2039.31</v>
      </c>
      <c r="F747" s="4">
        <v>2020.29</v>
      </c>
      <c r="G747" s="4">
        <v>2033.36</v>
      </c>
      <c r="H747" s="5">
        <v>1814850048</v>
      </c>
      <c r="I747" s="96">
        <v>2033.36</v>
      </c>
      <c r="J747" s="25"/>
      <c r="K747" s="25"/>
      <c r="L747" s="61">
        <v>10588</v>
      </c>
      <c r="M747" s="96">
        <v>2055.11</v>
      </c>
      <c r="N747" s="27"/>
      <c r="O747" s="27"/>
      <c r="P747" s="25"/>
      <c r="Q747" s="25"/>
      <c r="R747" s="59">
        <v>38050</v>
      </c>
      <c r="S747" s="3">
        <v>38050</v>
      </c>
    </row>
    <row r="748" spans="1:19" ht="12.75">
      <c r="A748" s="8">
        <f t="shared" si="44"/>
        <v>741</v>
      </c>
      <c r="C748" s="3">
        <v>38050</v>
      </c>
      <c r="D748" s="4">
        <v>2034.73</v>
      </c>
      <c r="E748" s="4">
        <v>2055.12</v>
      </c>
      <c r="F748" s="4">
        <v>2031.84</v>
      </c>
      <c r="G748" s="4">
        <v>2055.11</v>
      </c>
      <c r="H748" s="5">
        <v>1799069952</v>
      </c>
      <c r="I748" s="96">
        <v>2055.11</v>
      </c>
      <c r="J748" s="25"/>
      <c r="K748" s="25"/>
      <c r="L748" s="61">
        <v>10595.55</v>
      </c>
      <c r="M748" s="96">
        <v>2047.63</v>
      </c>
      <c r="N748" s="27"/>
      <c r="O748" s="27"/>
      <c r="P748" s="25"/>
      <c r="Q748" s="25"/>
      <c r="R748" s="59">
        <v>38051</v>
      </c>
      <c r="S748" s="3">
        <v>38051</v>
      </c>
    </row>
    <row r="749" spans="1:19" ht="12.75">
      <c r="A749" s="8">
        <f t="shared" si="44"/>
        <v>742</v>
      </c>
      <c r="C749" s="3">
        <v>38051</v>
      </c>
      <c r="D749" s="4">
        <v>2037.33</v>
      </c>
      <c r="E749" s="4">
        <v>2069.02</v>
      </c>
      <c r="F749" s="4">
        <v>2034.18</v>
      </c>
      <c r="G749" s="4">
        <v>2047.63</v>
      </c>
      <c r="H749" s="5">
        <v>2045229952</v>
      </c>
      <c r="I749" s="96">
        <v>2047.63</v>
      </c>
      <c r="J749" s="25"/>
      <c r="K749" s="25"/>
      <c r="L749" s="61">
        <v>10529.48</v>
      </c>
      <c r="M749" s="96">
        <v>2008.78</v>
      </c>
      <c r="N749" s="27"/>
      <c r="O749" s="27"/>
      <c r="P749" s="25"/>
      <c r="Q749" s="25"/>
      <c r="R749" s="59">
        <v>38054</v>
      </c>
      <c r="S749" s="3">
        <v>38054</v>
      </c>
    </row>
    <row r="750" spans="1:19" ht="12.75">
      <c r="A750" s="8">
        <f t="shared" si="44"/>
        <v>743</v>
      </c>
      <c r="C750" s="3">
        <v>38054</v>
      </c>
      <c r="D750" s="4">
        <v>2052.07</v>
      </c>
      <c r="E750" s="4">
        <v>2058.25</v>
      </c>
      <c r="F750" s="4">
        <v>2008.78</v>
      </c>
      <c r="G750" s="4">
        <v>2008.78</v>
      </c>
      <c r="H750" s="5">
        <v>2044259968</v>
      </c>
      <c r="I750" s="96">
        <v>2008.78</v>
      </c>
      <c r="J750" s="25"/>
      <c r="K750" s="25"/>
      <c r="L750" s="61">
        <v>10456.96</v>
      </c>
      <c r="M750" s="96">
        <v>1995.16</v>
      </c>
      <c r="N750" s="27"/>
      <c r="O750" s="27"/>
      <c r="P750" s="25"/>
      <c r="Q750" s="25"/>
      <c r="R750" s="59">
        <v>38055</v>
      </c>
      <c r="S750" s="3">
        <v>38055</v>
      </c>
    </row>
    <row r="751" spans="1:19" ht="12.75">
      <c r="A751" s="8">
        <f t="shared" si="44"/>
        <v>744</v>
      </c>
      <c r="C751" s="3">
        <v>38055</v>
      </c>
      <c r="D751" s="4">
        <v>2008.75</v>
      </c>
      <c r="E751" s="4">
        <v>2011.83</v>
      </c>
      <c r="F751" s="4">
        <v>1987.29</v>
      </c>
      <c r="G751" s="4">
        <v>1995.16</v>
      </c>
      <c r="H751" s="5">
        <v>2105449984</v>
      </c>
      <c r="I751" s="96">
        <v>1995.16</v>
      </c>
      <c r="J751" s="25"/>
      <c r="K751" s="25"/>
      <c r="L751" s="61">
        <v>10296.89</v>
      </c>
      <c r="M751" s="96">
        <v>1964.15</v>
      </c>
      <c r="N751" s="27"/>
      <c r="O751" s="27"/>
      <c r="P751" s="25"/>
      <c r="Q751" s="25"/>
      <c r="R751" s="59">
        <v>38056</v>
      </c>
      <c r="S751" s="3">
        <v>38056</v>
      </c>
    </row>
    <row r="752" spans="1:19" ht="12.75">
      <c r="A752" s="8">
        <f t="shared" si="44"/>
        <v>745</v>
      </c>
      <c r="C752" s="3">
        <v>38056</v>
      </c>
      <c r="D752" s="4">
        <v>1997.11</v>
      </c>
      <c r="E752" s="4">
        <v>2007.25</v>
      </c>
      <c r="F752" s="4">
        <v>1963.13</v>
      </c>
      <c r="G752" s="4">
        <v>1964.15</v>
      </c>
      <c r="H752" s="5">
        <v>2159820032</v>
      </c>
      <c r="I752" s="96">
        <v>1964.15</v>
      </c>
      <c r="J752" s="25"/>
      <c r="K752" s="25"/>
      <c r="L752" s="61">
        <v>10128.38</v>
      </c>
      <c r="M752" s="96">
        <v>1943.89</v>
      </c>
      <c r="N752" s="27"/>
      <c r="O752" s="27"/>
      <c r="P752" s="25"/>
      <c r="Q752" s="25"/>
      <c r="R752" s="59">
        <v>38057</v>
      </c>
      <c r="S752" s="3">
        <v>38057</v>
      </c>
    </row>
    <row r="753" spans="1:19" ht="12.75">
      <c r="A753" s="8">
        <f t="shared" si="44"/>
        <v>746</v>
      </c>
      <c r="C753" s="3">
        <v>38057</v>
      </c>
      <c r="D753" s="4">
        <v>1953.59</v>
      </c>
      <c r="E753" s="4">
        <v>1982.58</v>
      </c>
      <c r="F753" s="4">
        <v>1943.89</v>
      </c>
      <c r="G753" s="4">
        <v>1943.89</v>
      </c>
      <c r="H753" s="5">
        <v>2191369984</v>
      </c>
      <c r="I753" s="96">
        <v>1943.89</v>
      </c>
      <c r="J753" s="25"/>
      <c r="K753" s="25"/>
      <c r="L753" s="61">
        <v>10240.08</v>
      </c>
      <c r="M753" s="96">
        <v>1984.73</v>
      </c>
      <c r="N753" s="27"/>
      <c r="O753" s="27"/>
      <c r="P753" s="25"/>
      <c r="Q753" s="25"/>
      <c r="R753" s="59">
        <v>38058</v>
      </c>
      <c r="S753" s="3">
        <v>38058</v>
      </c>
    </row>
    <row r="754" spans="1:19" ht="12.75">
      <c r="A754" s="8">
        <f t="shared" si="44"/>
        <v>747</v>
      </c>
      <c r="C754" s="3">
        <v>38058</v>
      </c>
      <c r="D754" s="4">
        <v>1961</v>
      </c>
      <c r="E754" s="4">
        <v>1984.73</v>
      </c>
      <c r="F754" s="4">
        <v>1959.49</v>
      </c>
      <c r="G754" s="4">
        <v>1984.73</v>
      </c>
      <c r="H754" s="5">
        <v>1707129984</v>
      </c>
      <c r="I754" s="96">
        <v>1984.73</v>
      </c>
      <c r="J754" s="25"/>
      <c r="K754" s="25"/>
      <c r="L754" s="61">
        <v>10102.89</v>
      </c>
      <c r="M754" s="96">
        <v>1939.2</v>
      </c>
      <c r="N754" s="27"/>
      <c r="O754" s="27"/>
      <c r="P754" s="25"/>
      <c r="Q754" s="25"/>
      <c r="R754" s="59">
        <v>38061</v>
      </c>
      <c r="S754" s="3">
        <v>38061</v>
      </c>
    </row>
    <row r="755" spans="1:19" ht="12.75">
      <c r="A755" s="8">
        <f t="shared" si="44"/>
        <v>748</v>
      </c>
      <c r="C755" s="3">
        <v>38061</v>
      </c>
      <c r="D755" s="4">
        <v>1977.78</v>
      </c>
      <c r="E755" s="4">
        <v>1977.78</v>
      </c>
      <c r="F755" s="4">
        <v>1939.2</v>
      </c>
      <c r="G755" s="4">
        <v>1939.2</v>
      </c>
      <c r="H755" s="5">
        <v>1723289984</v>
      </c>
      <c r="I755" s="96">
        <v>1939.2</v>
      </c>
      <c r="J755" s="25"/>
      <c r="K755" s="25"/>
      <c r="L755" s="61">
        <v>10184.67</v>
      </c>
      <c r="M755" s="96">
        <v>1943.09</v>
      </c>
      <c r="N755" s="27"/>
      <c r="O755" s="27"/>
      <c r="P755" s="25"/>
      <c r="Q755" s="25"/>
      <c r="R755" s="59">
        <v>38062</v>
      </c>
      <c r="S755" s="3">
        <v>38062</v>
      </c>
    </row>
    <row r="756" spans="1:19" ht="12.75">
      <c r="A756" s="8">
        <f t="shared" si="44"/>
        <v>749</v>
      </c>
      <c r="C756" s="3">
        <v>38062</v>
      </c>
      <c r="D756" s="4">
        <v>1952.78</v>
      </c>
      <c r="E756" s="4">
        <v>1961.99</v>
      </c>
      <c r="F756" s="4">
        <v>1927.69</v>
      </c>
      <c r="G756" s="4">
        <v>1943.09</v>
      </c>
      <c r="H756" s="5">
        <v>1963640064</v>
      </c>
      <c r="I756" s="96">
        <v>1943.09</v>
      </c>
      <c r="J756" s="25"/>
      <c r="K756" s="25"/>
      <c r="L756" s="61">
        <v>10300.3</v>
      </c>
      <c r="M756" s="96">
        <v>1976.76</v>
      </c>
      <c r="N756" s="27"/>
      <c r="O756" s="27"/>
      <c r="P756" s="25"/>
      <c r="Q756" s="25"/>
      <c r="R756" s="59">
        <v>38063</v>
      </c>
      <c r="S756" s="3">
        <v>38063</v>
      </c>
    </row>
    <row r="757" spans="1:19" ht="12.75">
      <c r="A757" s="8">
        <f t="shared" si="44"/>
        <v>750</v>
      </c>
      <c r="C757" s="3">
        <v>38063</v>
      </c>
      <c r="D757" s="4">
        <v>1956.52</v>
      </c>
      <c r="E757" s="4">
        <v>1980.31</v>
      </c>
      <c r="F757" s="4">
        <v>1956.52</v>
      </c>
      <c r="G757" s="4">
        <v>1976.76</v>
      </c>
      <c r="H757" s="5">
        <v>1678770048</v>
      </c>
      <c r="I757" s="96">
        <v>1976.76</v>
      </c>
      <c r="J757" s="25"/>
      <c r="K757" s="25"/>
      <c r="L757" s="61">
        <v>10295.78</v>
      </c>
      <c r="M757" s="96">
        <v>1962.44</v>
      </c>
      <c r="N757" s="27"/>
      <c r="O757" s="27"/>
      <c r="P757" s="25"/>
      <c r="Q757" s="25"/>
      <c r="R757" s="59">
        <v>38064</v>
      </c>
      <c r="S757" s="3">
        <v>38064</v>
      </c>
    </row>
    <row r="758" spans="1:19" ht="12.75">
      <c r="A758" s="8">
        <f t="shared" si="44"/>
        <v>751</v>
      </c>
      <c r="C758" s="3">
        <v>38064</v>
      </c>
      <c r="D758" s="4">
        <v>1971.26</v>
      </c>
      <c r="E758" s="4">
        <v>1972.31</v>
      </c>
      <c r="F758" s="4">
        <v>1947.56</v>
      </c>
      <c r="G758" s="4">
        <v>1962.44</v>
      </c>
      <c r="H758" s="5">
        <v>1677760000</v>
      </c>
      <c r="I758" s="96">
        <v>1962.44</v>
      </c>
      <c r="J758" s="25"/>
      <c r="K758" s="25"/>
      <c r="L758" s="61">
        <v>10186.6</v>
      </c>
      <c r="M758" s="96">
        <v>1940.47</v>
      </c>
      <c r="N758" s="27"/>
      <c r="O758" s="27"/>
      <c r="P758" s="25"/>
      <c r="Q758" s="25"/>
      <c r="R758" s="59">
        <v>38065</v>
      </c>
      <c r="S758" s="3">
        <v>38065</v>
      </c>
    </row>
    <row r="759" spans="1:19" ht="12.75">
      <c r="A759" s="8">
        <f t="shared" si="44"/>
        <v>752</v>
      </c>
      <c r="C759" s="3">
        <v>38065</v>
      </c>
      <c r="D759" s="4">
        <v>1964.97</v>
      </c>
      <c r="E759" s="4">
        <v>1970.15</v>
      </c>
      <c r="F759" s="4">
        <v>1940.47</v>
      </c>
      <c r="G759" s="4">
        <v>1940.47</v>
      </c>
      <c r="H759" s="5">
        <v>1645680000</v>
      </c>
      <c r="I759" s="96">
        <v>1940.47</v>
      </c>
      <c r="J759" s="25"/>
      <c r="K759" s="25"/>
      <c r="L759" s="61">
        <v>10064.75</v>
      </c>
      <c r="M759" s="96">
        <v>1909.9</v>
      </c>
      <c r="N759" s="27"/>
      <c r="O759" s="27"/>
      <c r="P759" s="25"/>
      <c r="Q759" s="25"/>
      <c r="R759" s="59">
        <v>38068</v>
      </c>
      <c r="S759" s="3">
        <v>38068</v>
      </c>
    </row>
    <row r="760" spans="1:19" ht="12.75">
      <c r="A760" s="8">
        <f t="shared" si="44"/>
        <v>753</v>
      </c>
      <c r="C760" s="3">
        <v>38068</v>
      </c>
      <c r="D760" s="4">
        <v>1929.02</v>
      </c>
      <c r="E760" s="4">
        <v>1929.28</v>
      </c>
      <c r="F760" s="4">
        <v>1897.63</v>
      </c>
      <c r="G760" s="4">
        <v>1909.9</v>
      </c>
      <c r="H760" s="5">
        <v>1982240000</v>
      </c>
      <c r="I760" s="96">
        <v>1909.9</v>
      </c>
      <c r="J760" s="25"/>
      <c r="K760" s="25"/>
      <c r="L760" s="61">
        <v>10063.64</v>
      </c>
      <c r="M760" s="96">
        <v>1901.8</v>
      </c>
      <c r="N760" s="27"/>
      <c r="O760" s="27"/>
      <c r="P760" s="25"/>
      <c r="Q760" s="25"/>
      <c r="R760" s="59">
        <v>38069</v>
      </c>
      <c r="S760" s="3">
        <v>38069</v>
      </c>
    </row>
    <row r="761" spans="1:19" ht="12.75">
      <c r="A761" s="8">
        <f t="shared" si="44"/>
        <v>754</v>
      </c>
      <c r="C761" s="3">
        <v>38069</v>
      </c>
      <c r="D761" s="4">
        <v>1923.23</v>
      </c>
      <c r="E761" s="4">
        <v>1928.61</v>
      </c>
      <c r="F761" s="4">
        <v>1898.94</v>
      </c>
      <c r="G761" s="4">
        <v>1901.8</v>
      </c>
      <c r="H761" s="5">
        <v>1835180032</v>
      </c>
      <c r="I761" s="96">
        <v>1901.8</v>
      </c>
      <c r="J761" s="25"/>
      <c r="K761" s="25"/>
      <c r="L761" s="61">
        <v>10048.23</v>
      </c>
      <c r="M761" s="96">
        <v>1909.48</v>
      </c>
      <c r="N761" s="27"/>
      <c r="O761" s="27"/>
      <c r="P761" s="25"/>
      <c r="Q761" s="25"/>
      <c r="R761" s="59">
        <v>38070</v>
      </c>
      <c r="S761" s="3">
        <v>38070</v>
      </c>
    </row>
    <row r="762" spans="1:19" ht="12.75">
      <c r="A762" s="8">
        <f t="shared" si="44"/>
        <v>755</v>
      </c>
      <c r="C762" s="3">
        <v>38070</v>
      </c>
      <c r="D762" s="4">
        <v>1908.04</v>
      </c>
      <c r="E762" s="4">
        <v>1922.51</v>
      </c>
      <c r="F762" s="4">
        <v>1896.91</v>
      </c>
      <c r="G762" s="4">
        <v>1909.48</v>
      </c>
      <c r="H762" s="5">
        <v>1839440000</v>
      </c>
      <c r="I762" s="96">
        <v>1909.48</v>
      </c>
      <c r="J762" s="25"/>
      <c r="K762" s="25"/>
      <c r="L762" s="61">
        <v>10218.82</v>
      </c>
      <c r="M762" s="96">
        <v>1967.17</v>
      </c>
      <c r="N762" s="27"/>
      <c r="O762" s="27"/>
      <c r="P762" s="25"/>
      <c r="Q762" s="25"/>
      <c r="R762" s="59">
        <v>38071</v>
      </c>
      <c r="S762" s="3">
        <v>38071</v>
      </c>
    </row>
    <row r="763" spans="1:19" ht="12.75">
      <c r="A763" s="8">
        <f t="shared" si="44"/>
        <v>756</v>
      </c>
      <c r="C763" s="3">
        <v>38071</v>
      </c>
      <c r="D763" s="4">
        <v>1923.22</v>
      </c>
      <c r="E763" s="4">
        <v>1967.17</v>
      </c>
      <c r="F763" s="4">
        <v>1923.22</v>
      </c>
      <c r="G763" s="4">
        <v>1967.17</v>
      </c>
      <c r="H763" s="5">
        <v>1968620032</v>
      </c>
      <c r="I763" s="96">
        <v>1967.17</v>
      </c>
      <c r="J763" s="25"/>
      <c r="K763" s="25"/>
      <c r="L763" s="61">
        <v>10212.97</v>
      </c>
      <c r="M763" s="96">
        <v>1960.02</v>
      </c>
      <c r="N763" s="27"/>
      <c r="O763" s="27"/>
      <c r="P763" s="25"/>
      <c r="Q763" s="25"/>
      <c r="R763" s="59">
        <v>38072</v>
      </c>
      <c r="S763" s="3">
        <v>38072</v>
      </c>
    </row>
    <row r="764" spans="1:19" ht="12.75">
      <c r="A764" s="8">
        <f t="shared" si="44"/>
        <v>757</v>
      </c>
      <c r="C764" s="3">
        <v>38072</v>
      </c>
      <c r="D764" s="4">
        <v>1963.52</v>
      </c>
      <c r="E764" s="4">
        <v>1976.76</v>
      </c>
      <c r="F764" s="4">
        <v>1960.02</v>
      </c>
      <c r="G764" s="4">
        <v>1960.02</v>
      </c>
      <c r="H764" s="5">
        <v>1579820032</v>
      </c>
      <c r="I764" s="96">
        <v>1960.02</v>
      </c>
      <c r="J764" s="25"/>
      <c r="K764" s="25"/>
      <c r="L764" s="61">
        <v>10329.63</v>
      </c>
      <c r="M764" s="96">
        <v>1992.57</v>
      </c>
      <c r="N764" s="27"/>
      <c r="O764" s="27"/>
      <c r="P764" s="25"/>
      <c r="Q764" s="25"/>
      <c r="R764" s="59">
        <v>38075</v>
      </c>
      <c r="S764" s="3">
        <v>38075</v>
      </c>
    </row>
    <row r="765" spans="1:19" ht="12.75">
      <c r="A765" s="8">
        <f t="shared" si="44"/>
        <v>758</v>
      </c>
      <c r="C765" s="3">
        <v>38075</v>
      </c>
      <c r="D765" s="4">
        <v>1975.43</v>
      </c>
      <c r="E765" s="4">
        <v>1996.23</v>
      </c>
      <c r="F765" s="4">
        <v>1975.43</v>
      </c>
      <c r="G765" s="4">
        <v>1992.57</v>
      </c>
      <c r="H765" s="5">
        <v>1706000000</v>
      </c>
      <c r="I765" s="96">
        <v>1992.57</v>
      </c>
      <c r="J765" s="25"/>
      <c r="K765" s="25"/>
      <c r="L765" s="61">
        <v>10381.7</v>
      </c>
      <c r="M765" s="96">
        <v>2000.63</v>
      </c>
      <c r="N765" s="27"/>
      <c r="O765" s="27"/>
      <c r="P765" s="25"/>
      <c r="Q765" s="25"/>
      <c r="R765" s="59">
        <v>38076</v>
      </c>
      <c r="S765" s="3">
        <v>38076</v>
      </c>
    </row>
    <row r="766" spans="1:19" ht="12.75">
      <c r="A766" s="8">
        <f t="shared" si="44"/>
        <v>759</v>
      </c>
      <c r="C766" s="3">
        <v>38076</v>
      </c>
      <c r="D766" s="4">
        <v>1985.67</v>
      </c>
      <c r="E766" s="4">
        <v>2000.68</v>
      </c>
      <c r="F766" s="4">
        <v>1981.44</v>
      </c>
      <c r="G766" s="4">
        <v>2000.63</v>
      </c>
      <c r="H766" s="5">
        <v>1598550016</v>
      </c>
      <c r="I766" s="96">
        <v>2000.63</v>
      </c>
      <c r="J766" s="25"/>
      <c r="K766" s="25"/>
      <c r="L766" s="61">
        <v>10357.7</v>
      </c>
      <c r="M766" s="96">
        <v>1994.22</v>
      </c>
      <c r="N766" s="27"/>
      <c r="O766" s="27"/>
      <c r="P766" s="25"/>
      <c r="Q766" s="25"/>
      <c r="R766" s="59">
        <v>38077</v>
      </c>
      <c r="S766" s="3">
        <v>38077</v>
      </c>
    </row>
    <row r="767" spans="1:19" ht="12.75">
      <c r="A767" s="8">
        <f t="shared" si="44"/>
        <v>760</v>
      </c>
      <c r="C767" s="3">
        <v>38077</v>
      </c>
      <c r="D767" s="4">
        <v>2001.09</v>
      </c>
      <c r="E767" s="4">
        <v>2004</v>
      </c>
      <c r="F767" s="4">
        <v>1985.04</v>
      </c>
      <c r="G767" s="4">
        <v>1994.22</v>
      </c>
      <c r="H767" s="5">
        <v>1861459968</v>
      </c>
      <c r="I767" s="96">
        <v>1994.22</v>
      </c>
      <c r="J767" s="25"/>
      <c r="K767" s="25"/>
      <c r="L767" s="61">
        <v>10373.33</v>
      </c>
      <c r="M767" s="96">
        <v>2015.01</v>
      </c>
      <c r="N767" s="27"/>
      <c r="O767" s="27"/>
      <c r="P767" s="25"/>
      <c r="Q767" s="25"/>
      <c r="R767" s="59">
        <v>38078</v>
      </c>
      <c r="S767" s="3">
        <v>38078</v>
      </c>
    </row>
    <row r="768" spans="1:19" ht="12.75">
      <c r="A768" s="8">
        <f t="shared" si="44"/>
        <v>761</v>
      </c>
      <c r="C768" s="3">
        <v>38078</v>
      </c>
      <c r="D768" s="4">
        <v>1996.45</v>
      </c>
      <c r="E768" s="4">
        <v>2019.09</v>
      </c>
      <c r="F768" s="4">
        <v>1996.45</v>
      </c>
      <c r="G768" s="4">
        <v>2015.01</v>
      </c>
      <c r="H768" s="5">
        <v>1833430016</v>
      </c>
      <c r="I768" s="96">
        <v>2015.01</v>
      </c>
      <c r="J768" s="25"/>
      <c r="K768" s="25"/>
      <c r="L768" s="61">
        <v>10470.59</v>
      </c>
      <c r="M768" s="96">
        <v>2057.17</v>
      </c>
      <c r="N768" s="27"/>
      <c r="O768" s="27"/>
      <c r="P768" s="25"/>
      <c r="Q768" s="25"/>
      <c r="R768" s="59">
        <v>38079</v>
      </c>
      <c r="S768" s="3">
        <v>38079</v>
      </c>
    </row>
    <row r="769" spans="1:19" ht="12.75">
      <c r="A769" s="8">
        <f t="shared" si="44"/>
        <v>762</v>
      </c>
      <c r="C769" s="3">
        <v>38079</v>
      </c>
      <c r="D769" s="4">
        <v>2046.05</v>
      </c>
      <c r="E769" s="4">
        <v>2057.17</v>
      </c>
      <c r="F769" s="4">
        <v>2037.19</v>
      </c>
      <c r="G769" s="4">
        <v>2057.17</v>
      </c>
      <c r="H769" s="5">
        <v>2183739904</v>
      </c>
      <c r="I769" s="96">
        <v>2057.17</v>
      </c>
      <c r="J769" s="25"/>
      <c r="K769" s="25"/>
      <c r="L769" s="61">
        <v>10558.37</v>
      </c>
      <c r="M769" s="96">
        <v>2079.12</v>
      </c>
      <c r="N769" s="27"/>
      <c r="O769" s="27"/>
      <c r="P769" s="25"/>
      <c r="Q769" s="25"/>
      <c r="R769" s="59">
        <v>38082</v>
      </c>
      <c r="S769" s="3">
        <v>38082</v>
      </c>
    </row>
    <row r="770" spans="1:19" ht="12.75">
      <c r="A770" s="8">
        <f t="shared" si="44"/>
        <v>763</v>
      </c>
      <c r="C770" s="3">
        <v>38082</v>
      </c>
      <c r="D770" s="4">
        <v>2055.99</v>
      </c>
      <c r="E770" s="4">
        <v>2079.12</v>
      </c>
      <c r="F770" s="4">
        <v>2054.34</v>
      </c>
      <c r="G770" s="4">
        <v>2079.12</v>
      </c>
      <c r="H770" s="5">
        <v>1736300032</v>
      </c>
      <c r="I770" s="96">
        <v>2079.12</v>
      </c>
      <c r="J770" s="25"/>
      <c r="K770" s="25"/>
      <c r="L770" s="61">
        <v>10570.81</v>
      </c>
      <c r="M770" s="96">
        <v>2059.9</v>
      </c>
      <c r="N770" s="27"/>
      <c r="O770" s="27"/>
      <c r="P770" s="25"/>
      <c r="Q770" s="25"/>
      <c r="R770" s="59">
        <v>38083</v>
      </c>
      <c r="S770" s="3">
        <v>38083</v>
      </c>
    </row>
    <row r="771" spans="1:19" ht="12.75">
      <c r="A771" s="8">
        <f t="shared" si="44"/>
        <v>764</v>
      </c>
      <c r="C771" s="3">
        <v>38083</v>
      </c>
      <c r="D771" s="4">
        <v>2064.13</v>
      </c>
      <c r="E771" s="4">
        <v>2068.27</v>
      </c>
      <c r="F771" s="4">
        <v>2053.32</v>
      </c>
      <c r="G771" s="4">
        <v>2059.9</v>
      </c>
      <c r="H771" s="5">
        <v>1811100032</v>
      </c>
      <c r="I771" s="96">
        <v>2059.9</v>
      </c>
      <c r="J771" s="25"/>
      <c r="K771" s="25"/>
      <c r="L771" s="61">
        <v>10480.15</v>
      </c>
      <c r="M771" s="96">
        <v>2050.24</v>
      </c>
      <c r="N771" s="27"/>
      <c r="O771" s="27"/>
      <c r="P771" s="25"/>
      <c r="Q771" s="25"/>
      <c r="R771" s="59">
        <v>38084</v>
      </c>
      <c r="S771" s="3">
        <v>38084</v>
      </c>
    </row>
    <row r="772" spans="1:19" ht="12.75">
      <c r="A772" s="8">
        <f t="shared" si="44"/>
        <v>765</v>
      </c>
      <c r="C772" s="3">
        <v>38084</v>
      </c>
      <c r="D772" s="4">
        <v>2055.61</v>
      </c>
      <c r="E772" s="4">
        <v>2060.44</v>
      </c>
      <c r="F772" s="4">
        <v>2038.74</v>
      </c>
      <c r="G772" s="4">
        <v>2050.24</v>
      </c>
      <c r="H772" s="5">
        <v>1774960000</v>
      </c>
      <c r="I772" s="96">
        <v>2050.24</v>
      </c>
      <c r="J772" s="25"/>
      <c r="K772" s="25"/>
      <c r="L772" s="61">
        <v>10442.03</v>
      </c>
      <c r="M772" s="96">
        <v>2052.88</v>
      </c>
      <c r="N772" s="27"/>
      <c r="O772" s="27"/>
      <c r="P772" s="25"/>
      <c r="Q772" s="25"/>
      <c r="R772" s="59">
        <v>38085</v>
      </c>
      <c r="S772" s="3">
        <v>38085</v>
      </c>
    </row>
    <row r="773" spans="1:19" ht="12.75">
      <c r="A773" s="8">
        <f t="shared" si="44"/>
        <v>766</v>
      </c>
      <c r="C773" s="3">
        <v>38085</v>
      </c>
      <c r="D773" s="4">
        <v>2074.58</v>
      </c>
      <c r="E773" s="4">
        <v>2075.33</v>
      </c>
      <c r="F773" s="4">
        <v>2046.1</v>
      </c>
      <c r="G773" s="4">
        <v>2052.88</v>
      </c>
      <c r="H773" s="5">
        <v>1694140032</v>
      </c>
      <c r="I773" s="96">
        <v>2052.88</v>
      </c>
      <c r="J773" s="25"/>
      <c r="K773" s="25"/>
      <c r="L773" s="61">
        <v>10515.56</v>
      </c>
      <c r="M773" s="96">
        <v>2065.48</v>
      </c>
      <c r="N773" s="27"/>
      <c r="O773" s="27"/>
      <c r="P773" s="25"/>
      <c r="Q773" s="25"/>
      <c r="R773" s="59">
        <v>38089</v>
      </c>
      <c r="S773" s="3">
        <v>38089</v>
      </c>
    </row>
    <row r="774" spans="1:19" ht="12.75">
      <c r="A774" s="8">
        <f t="shared" si="44"/>
        <v>767</v>
      </c>
      <c r="C774" s="3">
        <v>38089</v>
      </c>
      <c r="D774" s="4">
        <v>2057.64</v>
      </c>
      <c r="E774" s="4">
        <v>2069.45</v>
      </c>
      <c r="F774" s="4">
        <v>2057.64</v>
      </c>
      <c r="G774" s="4">
        <v>2065.48</v>
      </c>
      <c r="H774" s="5">
        <v>1501360000</v>
      </c>
      <c r="I774" s="96">
        <v>2065.48</v>
      </c>
      <c r="J774" s="25"/>
      <c r="K774" s="25"/>
      <c r="L774" s="61">
        <v>10381.28</v>
      </c>
      <c r="M774" s="96">
        <v>2030.08</v>
      </c>
      <c r="N774" s="27"/>
      <c r="O774" s="27"/>
      <c r="P774" s="25"/>
      <c r="Q774" s="25"/>
      <c r="R774" s="59">
        <v>38090</v>
      </c>
      <c r="S774" s="3">
        <v>38090</v>
      </c>
    </row>
    <row r="775" spans="1:19" ht="12.75">
      <c r="A775" s="8">
        <f t="shared" si="44"/>
        <v>768</v>
      </c>
      <c r="C775" s="3">
        <v>38090</v>
      </c>
      <c r="D775" s="4">
        <v>2072.95</v>
      </c>
      <c r="E775" s="4">
        <v>2073.42</v>
      </c>
      <c r="F775" s="4">
        <v>2026.2</v>
      </c>
      <c r="G775" s="4">
        <v>2030.08</v>
      </c>
      <c r="H775" s="5">
        <v>1953240064</v>
      </c>
      <c r="I775" s="96">
        <v>2030.08</v>
      </c>
      <c r="J775" s="25"/>
      <c r="K775" s="25"/>
      <c r="L775" s="61">
        <v>10377.95</v>
      </c>
      <c r="M775" s="96">
        <v>2024.85</v>
      </c>
      <c r="N775" s="27"/>
      <c r="O775" s="27"/>
      <c r="P775" s="25"/>
      <c r="Q775" s="25"/>
      <c r="R775" s="59">
        <v>38091</v>
      </c>
      <c r="S775" s="3">
        <v>38091</v>
      </c>
    </row>
    <row r="776" spans="1:19" ht="12.75">
      <c r="A776" s="8">
        <f t="shared" si="44"/>
        <v>769</v>
      </c>
      <c r="C776" s="3">
        <v>38091</v>
      </c>
      <c r="D776" s="4">
        <v>2018.36</v>
      </c>
      <c r="E776" s="4">
        <v>2040.15</v>
      </c>
      <c r="F776" s="4">
        <v>2013.98</v>
      </c>
      <c r="G776" s="4">
        <v>2024.85</v>
      </c>
      <c r="H776" s="5">
        <v>1832199936</v>
      </c>
      <c r="I776" s="96">
        <v>2024.85</v>
      </c>
      <c r="J776" s="25"/>
      <c r="K776" s="25"/>
      <c r="L776" s="61">
        <v>10397.46</v>
      </c>
      <c r="M776" s="96">
        <v>2002.17</v>
      </c>
      <c r="N776" s="27"/>
      <c r="O776" s="27"/>
      <c r="P776" s="25"/>
      <c r="Q776" s="25"/>
      <c r="R776" s="59">
        <v>38092</v>
      </c>
      <c r="S776" s="3">
        <v>38092</v>
      </c>
    </row>
    <row r="777" spans="1:19" ht="12.75">
      <c r="A777" s="8">
        <f t="shared" si="44"/>
        <v>770</v>
      </c>
      <c r="C777" s="3">
        <v>38092</v>
      </c>
      <c r="D777" s="4">
        <v>2026.52</v>
      </c>
      <c r="E777" s="4">
        <v>2031.84</v>
      </c>
      <c r="F777" s="4">
        <v>1989.21</v>
      </c>
      <c r="G777" s="4">
        <v>2002.17</v>
      </c>
      <c r="H777" s="5">
        <v>1956009984</v>
      </c>
      <c r="I777" s="96">
        <v>2002.17</v>
      </c>
      <c r="J777" s="25"/>
      <c r="K777" s="25"/>
      <c r="L777" s="61">
        <v>10451.97</v>
      </c>
      <c r="M777" s="96">
        <v>1995.74</v>
      </c>
      <c r="N777" s="27"/>
      <c r="O777" s="27"/>
      <c r="P777" s="25"/>
      <c r="Q777" s="25"/>
      <c r="R777" s="59">
        <v>38093</v>
      </c>
      <c r="S777" s="3">
        <v>38093</v>
      </c>
    </row>
    <row r="778" spans="1:19" ht="12.75">
      <c r="A778" s="8">
        <f aca="true" t="shared" si="45" ref="A778:A841">1+A777</f>
        <v>771</v>
      </c>
      <c r="C778" s="3">
        <v>38093</v>
      </c>
      <c r="D778" s="4">
        <v>2002.43</v>
      </c>
      <c r="E778" s="4">
        <v>2007.17</v>
      </c>
      <c r="F778" s="4">
        <v>1982.14</v>
      </c>
      <c r="G778" s="4">
        <v>1995.74</v>
      </c>
      <c r="H778" s="5">
        <v>1870419968</v>
      </c>
      <c r="I778" s="96">
        <v>1995.74</v>
      </c>
      <c r="J778" s="25"/>
      <c r="K778" s="25"/>
      <c r="L778" s="61">
        <v>10437.85</v>
      </c>
      <c r="M778" s="96">
        <v>2020.43</v>
      </c>
      <c r="N778" s="27"/>
      <c r="O778" s="27"/>
      <c r="P778" s="25"/>
      <c r="Q778" s="25"/>
      <c r="R778" s="59">
        <v>38096</v>
      </c>
      <c r="S778" s="3">
        <v>38096</v>
      </c>
    </row>
    <row r="779" spans="1:19" ht="12.75">
      <c r="A779" s="8">
        <f t="shared" si="45"/>
        <v>772</v>
      </c>
      <c r="C779" s="3">
        <v>38096</v>
      </c>
      <c r="D779" s="4">
        <v>1995.37</v>
      </c>
      <c r="E779" s="4">
        <v>2020.45</v>
      </c>
      <c r="F779" s="4">
        <v>1991.14</v>
      </c>
      <c r="G779" s="4">
        <v>2020.43</v>
      </c>
      <c r="H779" s="5">
        <v>1672829952</v>
      </c>
      <c r="I779" s="96">
        <v>2020.43</v>
      </c>
      <c r="J779" s="25"/>
      <c r="K779" s="25"/>
      <c r="L779" s="61">
        <v>10314.5</v>
      </c>
      <c r="M779" s="96">
        <v>1978.63</v>
      </c>
      <c r="N779" s="27"/>
      <c r="O779" s="27"/>
      <c r="P779" s="25"/>
      <c r="Q779" s="25"/>
      <c r="R779" s="59">
        <v>38097</v>
      </c>
      <c r="S779" s="3">
        <v>38097</v>
      </c>
    </row>
    <row r="780" spans="1:19" ht="12.75">
      <c r="A780" s="8">
        <f t="shared" si="45"/>
        <v>773</v>
      </c>
      <c r="C780" s="3">
        <v>38097</v>
      </c>
      <c r="D780" s="4">
        <v>2022.62</v>
      </c>
      <c r="E780" s="4">
        <v>2032.41</v>
      </c>
      <c r="F780" s="4">
        <v>1978.63</v>
      </c>
      <c r="G780" s="4">
        <v>1978.63</v>
      </c>
      <c r="H780" s="5">
        <v>1921740032</v>
      </c>
      <c r="I780" s="96">
        <v>1978.63</v>
      </c>
      <c r="J780" s="25"/>
      <c r="K780" s="25"/>
      <c r="L780" s="61">
        <v>10317.27</v>
      </c>
      <c r="M780" s="96">
        <v>1995.63</v>
      </c>
      <c r="N780" s="27"/>
      <c r="O780" s="27"/>
      <c r="P780" s="25"/>
      <c r="Q780" s="25"/>
      <c r="R780" s="59">
        <v>38098</v>
      </c>
      <c r="S780" s="3">
        <v>38098</v>
      </c>
    </row>
    <row r="781" spans="1:19" ht="12.75">
      <c r="A781" s="8">
        <f t="shared" si="45"/>
        <v>774</v>
      </c>
      <c r="C781" s="3">
        <v>38098</v>
      </c>
      <c r="D781" s="4">
        <v>1987.22</v>
      </c>
      <c r="E781" s="4">
        <v>1995.91</v>
      </c>
      <c r="F781" s="4">
        <v>1973.25</v>
      </c>
      <c r="G781" s="4">
        <v>1995.63</v>
      </c>
      <c r="H781" s="5">
        <v>2053970048</v>
      </c>
      <c r="I781" s="96">
        <v>1995.63</v>
      </c>
      <c r="J781" s="25"/>
      <c r="K781" s="25"/>
      <c r="L781" s="61">
        <v>10461.2</v>
      </c>
      <c r="M781" s="96">
        <v>2032.91</v>
      </c>
      <c r="N781" s="27"/>
      <c r="O781" s="27"/>
      <c r="P781" s="25"/>
      <c r="Q781" s="25"/>
      <c r="R781" s="59">
        <v>38099</v>
      </c>
      <c r="S781" s="3">
        <v>38099</v>
      </c>
    </row>
    <row r="782" spans="1:19" ht="12.75">
      <c r="A782" s="8">
        <f t="shared" si="45"/>
        <v>775</v>
      </c>
      <c r="C782" s="3">
        <v>38099</v>
      </c>
      <c r="D782" s="4">
        <v>1992.65</v>
      </c>
      <c r="E782" s="4">
        <v>2035.39</v>
      </c>
      <c r="F782" s="4">
        <v>1991.47</v>
      </c>
      <c r="G782" s="4">
        <v>2032.91</v>
      </c>
      <c r="H782" s="5">
        <v>2147869952</v>
      </c>
      <c r="I782" s="96">
        <v>2032.91</v>
      </c>
      <c r="J782" s="25"/>
      <c r="K782" s="25"/>
      <c r="L782" s="61">
        <v>10472.84</v>
      </c>
      <c r="M782" s="96">
        <v>2049.77</v>
      </c>
      <c r="N782" s="27"/>
      <c r="O782" s="27"/>
      <c r="P782" s="25"/>
      <c r="Q782" s="25"/>
      <c r="R782" s="59">
        <v>38100</v>
      </c>
      <c r="S782" s="3">
        <v>38100</v>
      </c>
    </row>
    <row r="783" spans="1:19" ht="12.75">
      <c r="A783" s="8">
        <f t="shared" si="45"/>
        <v>776</v>
      </c>
      <c r="C783" s="3">
        <v>38100</v>
      </c>
      <c r="D783" s="4">
        <v>2045.92</v>
      </c>
      <c r="E783" s="4">
        <v>2051.75</v>
      </c>
      <c r="F783" s="4">
        <v>2034.48</v>
      </c>
      <c r="G783" s="4">
        <v>2049.77</v>
      </c>
      <c r="H783" s="5">
        <v>1927299968</v>
      </c>
      <c r="I783" s="96">
        <v>2049.77</v>
      </c>
      <c r="J783" s="25"/>
      <c r="K783" s="25"/>
      <c r="L783" s="61">
        <v>10444.73</v>
      </c>
      <c r="M783" s="96">
        <v>2036.77</v>
      </c>
      <c r="N783" s="27"/>
      <c r="O783" s="27"/>
      <c r="P783" s="25"/>
      <c r="Q783" s="25"/>
      <c r="R783" s="59">
        <v>38103</v>
      </c>
      <c r="S783" s="3">
        <v>38103</v>
      </c>
    </row>
    <row r="784" spans="1:19" ht="12.75">
      <c r="A784" s="8">
        <f t="shared" si="45"/>
        <v>777</v>
      </c>
      <c r="C784" s="3">
        <v>38103</v>
      </c>
      <c r="D784" s="4">
        <v>2052.25</v>
      </c>
      <c r="E784" s="4">
        <v>2059.08</v>
      </c>
      <c r="F784" s="4">
        <v>2031.75</v>
      </c>
      <c r="G784" s="4">
        <v>2036.77</v>
      </c>
      <c r="H784" s="5">
        <v>1727680000</v>
      </c>
      <c r="I784" s="96">
        <v>2036.77</v>
      </c>
      <c r="J784" s="25"/>
      <c r="K784" s="25"/>
      <c r="L784" s="61">
        <v>10478.16</v>
      </c>
      <c r="M784" s="96">
        <v>2032.53</v>
      </c>
      <c r="N784" s="27"/>
      <c r="O784" s="27"/>
      <c r="P784" s="25"/>
      <c r="Q784" s="25"/>
      <c r="R784" s="59">
        <v>38104</v>
      </c>
      <c r="S784" s="3">
        <v>38104</v>
      </c>
    </row>
    <row r="785" spans="1:19" ht="12.75">
      <c r="A785" s="8">
        <f t="shared" si="45"/>
        <v>778</v>
      </c>
      <c r="C785" s="3">
        <v>38104</v>
      </c>
      <c r="D785" s="4">
        <v>2040.53</v>
      </c>
      <c r="E785" s="4">
        <v>2053.57</v>
      </c>
      <c r="F785" s="4">
        <v>2027.64</v>
      </c>
      <c r="G785" s="4">
        <v>2032.53</v>
      </c>
      <c r="H785" s="5">
        <v>1971609984</v>
      </c>
      <c r="I785" s="96">
        <v>2032.53</v>
      </c>
      <c r="J785" s="25"/>
      <c r="K785" s="25"/>
      <c r="L785" s="61">
        <v>10342.6</v>
      </c>
      <c r="M785" s="96">
        <v>1989.54</v>
      </c>
      <c r="N785" s="27"/>
      <c r="O785" s="27"/>
      <c r="P785" s="25"/>
      <c r="Q785" s="25"/>
      <c r="R785" s="59">
        <v>38105</v>
      </c>
      <c r="S785" s="3">
        <v>38105</v>
      </c>
    </row>
    <row r="786" spans="1:19" ht="12.75">
      <c r="A786" s="8">
        <f t="shared" si="45"/>
        <v>779</v>
      </c>
      <c r="C786" s="3">
        <v>38105</v>
      </c>
      <c r="D786" s="4">
        <v>2026.44</v>
      </c>
      <c r="E786" s="4">
        <v>2026.44</v>
      </c>
      <c r="F786" s="4">
        <v>1985.54</v>
      </c>
      <c r="G786" s="4">
        <v>1989.54</v>
      </c>
      <c r="H786" s="5">
        <v>2037420032</v>
      </c>
      <c r="I786" s="96">
        <v>1989.54</v>
      </c>
      <c r="J786" s="25"/>
      <c r="K786" s="25"/>
      <c r="L786" s="61">
        <v>10272.27</v>
      </c>
      <c r="M786" s="96">
        <v>1958.78</v>
      </c>
      <c r="N786" s="27"/>
      <c r="O786" s="27"/>
      <c r="P786" s="25"/>
      <c r="Q786" s="25"/>
      <c r="R786" s="59">
        <v>38106</v>
      </c>
      <c r="S786" s="3">
        <v>38106</v>
      </c>
    </row>
    <row r="787" spans="1:19" ht="12.75">
      <c r="A787" s="8">
        <f t="shared" si="45"/>
        <v>780</v>
      </c>
      <c r="C787" s="3">
        <v>38106</v>
      </c>
      <c r="D787" s="4">
        <v>1987.48</v>
      </c>
      <c r="E787" s="4">
        <v>1998.5</v>
      </c>
      <c r="F787" s="4">
        <v>1946.1</v>
      </c>
      <c r="G787" s="4">
        <v>1958.78</v>
      </c>
      <c r="H787" s="5">
        <v>2371069952</v>
      </c>
      <c r="I787" s="96">
        <v>1958.78</v>
      </c>
      <c r="J787" s="25"/>
      <c r="K787" s="25"/>
      <c r="L787" s="61">
        <v>10225.57</v>
      </c>
      <c r="M787" s="96">
        <v>1920.15</v>
      </c>
      <c r="N787" s="27"/>
      <c r="O787" s="27"/>
      <c r="P787" s="25"/>
      <c r="Q787" s="25"/>
      <c r="R787" s="59">
        <v>38107</v>
      </c>
      <c r="S787" s="3">
        <v>38107</v>
      </c>
    </row>
    <row r="788" spans="1:19" ht="12.75">
      <c r="A788" s="8">
        <f t="shared" si="45"/>
        <v>781</v>
      </c>
      <c r="C788" s="3">
        <v>38107</v>
      </c>
      <c r="D788" s="4">
        <v>1962.49</v>
      </c>
      <c r="E788" s="4">
        <v>1965.89</v>
      </c>
      <c r="F788" s="4">
        <v>1919.39</v>
      </c>
      <c r="G788" s="4">
        <v>1920.15</v>
      </c>
      <c r="H788" s="5">
        <v>2174729984</v>
      </c>
      <c r="I788" s="96">
        <v>1920.15</v>
      </c>
      <c r="J788" s="25"/>
      <c r="K788" s="25"/>
      <c r="L788" s="61">
        <v>10314</v>
      </c>
      <c r="M788" s="96">
        <v>1938.72</v>
      </c>
      <c r="N788" s="27"/>
      <c r="O788" s="27"/>
      <c r="P788" s="25"/>
      <c r="Q788" s="25"/>
      <c r="R788" s="59">
        <v>38110</v>
      </c>
      <c r="S788" s="3">
        <v>38110</v>
      </c>
    </row>
    <row r="789" spans="1:19" ht="12.75">
      <c r="A789" s="8">
        <f t="shared" si="45"/>
        <v>782</v>
      </c>
      <c r="C789" s="3">
        <v>38110</v>
      </c>
      <c r="D789" s="4">
        <v>1928.72</v>
      </c>
      <c r="E789" s="4">
        <v>1954.62</v>
      </c>
      <c r="F789" s="4">
        <v>1926.09</v>
      </c>
      <c r="G789" s="4">
        <v>1938.72</v>
      </c>
      <c r="H789" s="5">
        <v>1932489984</v>
      </c>
      <c r="I789" s="96">
        <v>1938.72</v>
      </c>
      <c r="J789" s="25"/>
      <c r="K789" s="25"/>
      <c r="L789" s="61">
        <v>10317.2</v>
      </c>
      <c r="M789" s="96">
        <v>1950.48</v>
      </c>
      <c r="N789" s="27"/>
      <c r="O789" s="27"/>
      <c r="P789" s="25"/>
      <c r="Q789" s="25"/>
      <c r="R789" s="59">
        <v>38111</v>
      </c>
      <c r="S789" s="3">
        <v>38111</v>
      </c>
    </row>
    <row r="790" spans="1:19" ht="12.75">
      <c r="A790" s="8">
        <f t="shared" si="45"/>
        <v>783</v>
      </c>
      <c r="C790" s="3">
        <v>38111</v>
      </c>
      <c r="D790" s="4">
        <v>1942.37</v>
      </c>
      <c r="E790" s="4">
        <v>1969.97</v>
      </c>
      <c r="F790" s="4">
        <v>1933.6</v>
      </c>
      <c r="G790" s="4">
        <v>1950.48</v>
      </c>
      <c r="H790" s="5">
        <v>1857529984</v>
      </c>
      <c r="I790" s="96">
        <v>1950.48</v>
      </c>
      <c r="J790" s="25"/>
      <c r="K790" s="25"/>
      <c r="L790" s="61">
        <v>10310.95</v>
      </c>
      <c r="M790" s="96">
        <v>1957.26</v>
      </c>
      <c r="N790" s="27"/>
      <c r="O790" s="27"/>
      <c r="P790" s="25"/>
      <c r="Q790" s="25"/>
      <c r="R790" s="59">
        <v>38112</v>
      </c>
      <c r="S790" s="3">
        <v>38112</v>
      </c>
    </row>
    <row r="791" spans="1:19" ht="12.75">
      <c r="A791" s="8">
        <f t="shared" si="45"/>
        <v>784</v>
      </c>
      <c r="C791" s="3">
        <v>38112</v>
      </c>
      <c r="D791" s="4">
        <v>1954.99</v>
      </c>
      <c r="E791" s="4">
        <v>1967.33</v>
      </c>
      <c r="F791" s="4">
        <v>1948.51</v>
      </c>
      <c r="G791" s="4">
        <v>1957.26</v>
      </c>
      <c r="H791" s="5">
        <v>1586659968</v>
      </c>
      <c r="I791" s="96">
        <v>1957.26</v>
      </c>
      <c r="J791" s="25"/>
      <c r="K791" s="25"/>
      <c r="L791" s="61">
        <v>10241.26</v>
      </c>
      <c r="M791" s="96">
        <v>1937.74</v>
      </c>
      <c r="N791" s="27"/>
      <c r="O791" s="27"/>
      <c r="P791" s="25"/>
      <c r="Q791" s="25"/>
      <c r="R791" s="59">
        <v>38113</v>
      </c>
      <c r="S791" s="3">
        <v>38113</v>
      </c>
    </row>
    <row r="792" spans="1:19" ht="12.75">
      <c r="A792" s="8">
        <f t="shared" si="45"/>
        <v>785</v>
      </c>
      <c r="C792" s="3">
        <v>38113</v>
      </c>
      <c r="D792" s="4">
        <v>1945.87</v>
      </c>
      <c r="E792" s="4">
        <v>1949.55</v>
      </c>
      <c r="F792" s="4">
        <v>1923.3</v>
      </c>
      <c r="G792" s="4">
        <v>1937.74</v>
      </c>
      <c r="H792" s="5">
        <v>1750770048</v>
      </c>
      <c r="I792" s="96">
        <v>1937.74</v>
      </c>
      <c r="J792" s="25"/>
      <c r="K792" s="25"/>
      <c r="L792" s="61">
        <v>10117.34</v>
      </c>
      <c r="M792" s="96">
        <v>1917.96</v>
      </c>
      <c r="N792" s="27"/>
      <c r="O792" s="27"/>
      <c r="P792" s="25"/>
      <c r="Q792" s="25"/>
      <c r="R792" s="59">
        <v>38114</v>
      </c>
      <c r="S792" s="3">
        <v>38114</v>
      </c>
    </row>
    <row r="793" spans="1:19" ht="12.75">
      <c r="A793" s="8">
        <f t="shared" si="45"/>
        <v>786</v>
      </c>
      <c r="C793" s="3">
        <v>38114</v>
      </c>
      <c r="D793" s="4">
        <v>1931.86</v>
      </c>
      <c r="E793" s="4">
        <v>1957.24</v>
      </c>
      <c r="F793" s="4">
        <v>1917.96</v>
      </c>
      <c r="G793" s="4">
        <v>1917.96</v>
      </c>
      <c r="H793" s="5">
        <v>1637090048</v>
      </c>
      <c r="I793" s="96">
        <v>1917.96</v>
      </c>
      <c r="J793" s="25"/>
      <c r="K793" s="25"/>
      <c r="L793" s="61">
        <v>9990.02</v>
      </c>
      <c r="M793" s="96">
        <v>1896.07</v>
      </c>
      <c r="N793" s="27"/>
      <c r="O793" s="27"/>
      <c r="P793" s="25"/>
      <c r="Q793" s="25"/>
      <c r="R793" s="59">
        <v>38117</v>
      </c>
      <c r="S793" s="3">
        <v>38117</v>
      </c>
    </row>
    <row r="794" spans="1:19" ht="12.75">
      <c r="A794" s="8">
        <f t="shared" si="45"/>
        <v>787</v>
      </c>
      <c r="C794" s="3">
        <v>38117</v>
      </c>
      <c r="D794" s="4">
        <v>1904.73</v>
      </c>
      <c r="E794" s="4">
        <v>1907.98</v>
      </c>
      <c r="F794" s="4">
        <v>1880.32</v>
      </c>
      <c r="G794" s="4">
        <v>1896.07</v>
      </c>
      <c r="H794" s="5">
        <v>1895629952</v>
      </c>
      <c r="I794" s="96">
        <v>1896.07</v>
      </c>
      <c r="J794" s="25"/>
      <c r="K794" s="25"/>
      <c r="L794" s="61">
        <v>10019.47</v>
      </c>
      <c r="M794" s="96">
        <v>1931.35</v>
      </c>
      <c r="N794" s="27"/>
      <c r="O794" s="27"/>
      <c r="P794" s="25"/>
      <c r="Q794" s="25"/>
      <c r="R794" s="59">
        <v>38118</v>
      </c>
      <c r="S794" s="3">
        <v>38118</v>
      </c>
    </row>
    <row r="795" spans="1:19" ht="12.75">
      <c r="A795" s="8">
        <f t="shared" si="45"/>
        <v>788</v>
      </c>
      <c r="C795" s="3">
        <v>38118</v>
      </c>
      <c r="D795" s="4">
        <v>1909.5</v>
      </c>
      <c r="E795" s="4">
        <v>1931.48</v>
      </c>
      <c r="F795" s="4">
        <v>1909.5</v>
      </c>
      <c r="G795" s="4">
        <v>1931.35</v>
      </c>
      <c r="H795" s="5">
        <v>1645219968</v>
      </c>
      <c r="I795" s="96">
        <v>1931.35</v>
      </c>
      <c r="J795" s="25"/>
      <c r="K795" s="25"/>
      <c r="L795" s="61">
        <v>10045.16</v>
      </c>
      <c r="M795" s="96">
        <v>1925.59</v>
      </c>
      <c r="N795" s="27"/>
      <c r="O795" s="27"/>
      <c r="P795" s="25"/>
      <c r="Q795" s="25"/>
      <c r="R795" s="59">
        <v>38119</v>
      </c>
      <c r="S795" s="3">
        <v>38119</v>
      </c>
    </row>
    <row r="796" spans="1:19" ht="12.75">
      <c r="A796" s="8">
        <f t="shared" si="45"/>
        <v>789</v>
      </c>
      <c r="C796" s="3">
        <v>38119</v>
      </c>
      <c r="D796" s="4">
        <v>1924.32</v>
      </c>
      <c r="E796" s="4">
        <v>1927.23</v>
      </c>
      <c r="F796" s="4">
        <v>1878.77</v>
      </c>
      <c r="G796" s="4">
        <v>1925.59</v>
      </c>
      <c r="H796" s="5">
        <v>1887779968</v>
      </c>
      <c r="I796" s="96">
        <v>1925.59</v>
      </c>
      <c r="J796" s="25"/>
      <c r="K796" s="25"/>
      <c r="L796" s="61">
        <v>10010.74</v>
      </c>
      <c r="M796" s="96">
        <v>1926.03</v>
      </c>
      <c r="N796" s="27"/>
      <c r="O796" s="27"/>
      <c r="P796" s="25"/>
      <c r="Q796" s="25"/>
      <c r="R796" s="59">
        <v>38120</v>
      </c>
      <c r="S796" s="3">
        <v>38120</v>
      </c>
    </row>
    <row r="797" spans="1:19" ht="12.75">
      <c r="A797" s="8">
        <f t="shared" si="45"/>
        <v>790</v>
      </c>
      <c r="C797" s="3">
        <v>38120</v>
      </c>
      <c r="D797" s="4">
        <v>1918.63</v>
      </c>
      <c r="E797" s="4">
        <v>1937.87</v>
      </c>
      <c r="F797" s="4">
        <v>1914.1</v>
      </c>
      <c r="G797" s="4">
        <v>1926.03</v>
      </c>
      <c r="H797" s="5">
        <v>1558620032</v>
      </c>
      <c r="I797" s="96">
        <v>1926.03</v>
      </c>
      <c r="J797" s="25"/>
      <c r="K797" s="25"/>
      <c r="L797" s="61">
        <v>10012.87</v>
      </c>
      <c r="M797" s="96">
        <v>1904.25</v>
      </c>
      <c r="N797" s="27"/>
      <c r="O797" s="27"/>
      <c r="P797" s="25"/>
      <c r="Q797" s="25"/>
      <c r="R797" s="59">
        <v>38121</v>
      </c>
      <c r="S797" s="3">
        <v>38121</v>
      </c>
    </row>
    <row r="798" spans="1:19" ht="12.75">
      <c r="A798" s="8">
        <f t="shared" si="45"/>
        <v>791</v>
      </c>
      <c r="C798" s="3">
        <v>38121</v>
      </c>
      <c r="D798" s="4">
        <v>1922.47</v>
      </c>
      <c r="E798" s="4">
        <v>1927.25</v>
      </c>
      <c r="F798" s="4">
        <v>1897.57</v>
      </c>
      <c r="G798" s="4">
        <v>1904.25</v>
      </c>
      <c r="H798" s="5">
        <v>1526360064</v>
      </c>
      <c r="I798" s="96">
        <v>1904.25</v>
      </c>
      <c r="J798" s="25"/>
      <c r="K798" s="25"/>
      <c r="L798" s="61">
        <v>9906.91</v>
      </c>
      <c r="M798" s="96">
        <v>1876.64</v>
      </c>
      <c r="N798" s="27"/>
      <c r="O798" s="27"/>
      <c r="P798" s="25"/>
      <c r="Q798" s="25"/>
      <c r="R798" s="59">
        <v>38124</v>
      </c>
      <c r="S798" s="3">
        <v>38124</v>
      </c>
    </row>
    <row r="799" spans="1:19" ht="12.75">
      <c r="A799" s="8">
        <f t="shared" si="45"/>
        <v>792</v>
      </c>
      <c r="C799" s="3">
        <v>38124</v>
      </c>
      <c r="D799" s="4">
        <v>1881.06</v>
      </c>
      <c r="E799" s="4">
        <v>1887.74</v>
      </c>
      <c r="F799" s="4">
        <v>1865.4</v>
      </c>
      <c r="G799" s="4">
        <v>1876.64</v>
      </c>
      <c r="H799" s="5">
        <v>1528889984</v>
      </c>
      <c r="I799" s="96">
        <v>1876.64</v>
      </c>
      <c r="J799" s="25"/>
      <c r="K799" s="25"/>
      <c r="L799" s="61">
        <v>9968.51</v>
      </c>
      <c r="M799" s="96">
        <v>1897.82</v>
      </c>
      <c r="N799" s="27"/>
      <c r="O799" s="27"/>
      <c r="P799" s="25"/>
      <c r="Q799" s="25"/>
      <c r="R799" s="59">
        <v>38125</v>
      </c>
      <c r="S799" s="3">
        <v>38125</v>
      </c>
    </row>
    <row r="800" spans="1:19" ht="12.75">
      <c r="A800" s="8">
        <f t="shared" si="45"/>
        <v>793</v>
      </c>
      <c r="C800" s="3">
        <v>38125</v>
      </c>
      <c r="D800" s="4">
        <v>1892.29</v>
      </c>
      <c r="E800" s="4">
        <v>1903.39</v>
      </c>
      <c r="F800" s="4">
        <v>1890.95</v>
      </c>
      <c r="G800" s="4">
        <v>1897.82</v>
      </c>
      <c r="H800" s="5">
        <v>1435100032</v>
      </c>
      <c r="I800" s="96">
        <v>1897.82</v>
      </c>
      <c r="J800" s="25"/>
      <c r="K800" s="25"/>
      <c r="L800" s="61">
        <v>9937.71</v>
      </c>
      <c r="M800" s="96">
        <v>1898.17</v>
      </c>
      <c r="N800" s="27"/>
      <c r="O800" s="27"/>
      <c r="P800" s="25"/>
      <c r="Q800" s="25"/>
      <c r="R800" s="59">
        <v>38126</v>
      </c>
      <c r="S800" s="3">
        <v>38126</v>
      </c>
    </row>
    <row r="801" spans="1:19" ht="12.75">
      <c r="A801" s="8">
        <f t="shared" si="45"/>
        <v>794</v>
      </c>
      <c r="C801" s="3">
        <v>38126</v>
      </c>
      <c r="D801" s="4">
        <v>1917.58</v>
      </c>
      <c r="E801" s="4">
        <v>1936.04</v>
      </c>
      <c r="F801" s="4">
        <v>1898.16</v>
      </c>
      <c r="G801" s="4">
        <v>1898.17</v>
      </c>
      <c r="H801" s="5">
        <v>1834960000</v>
      </c>
      <c r="I801" s="96">
        <v>1898.17</v>
      </c>
      <c r="J801" s="25"/>
      <c r="K801" s="25"/>
      <c r="L801" s="61">
        <v>9937.64</v>
      </c>
      <c r="M801" s="96">
        <v>1896.59</v>
      </c>
      <c r="N801" s="27"/>
      <c r="O801" s="27"/>
      <c r="P801" s="25"/>
      <c r="Q801" s="25"/>
      <c r="R801" s="59">
        <v>38127</v>
      </c>
      <c r="S801" s="16">
        <v>38127</v>
      </c>
    </row>
    <row r="802" spans="1:19" ht="12.75">
      <c r="A802" s="8">
        <f t="shared" si="45"/>
        <v>795</v>
      </c>
      <c r="C802" s="16">
        <v>38127</v>
      </c>
      <c r="D802" s="14">
        <v>1902.78</v>
      </c>
      <c r="E802" s="14">
        <v>1912.02</v>
      </c>
      <c r="F802" s="14">
        <v>1890.18</v>
      </c>
      <c r="G802" s="14">
        <v>1896.59</v>
      </c>
      <c r="H802" s="15">
        <v>1540899968</v>
      </c>
      <c r="I802" s="96">
        <v>1896.59</v>
      </c>
      <c r="J802" s="25"/>
      <c r="K802" s="25"/>
      <c r="L802" s="61">
        <v>9966.74</v>
      </c>
      <c r="M802" s="96">
        <v>1912.09</v>
      </c>
      <c r="N802" s="27"/>
      <c r="O802" s="27"/>
      <c r="P802" s="25"/>
      <c r="Q802" s="25"/>
      <c r="R802" s="59">
        <v>38128</v>
      </c>
      <c r="S802" s="16">
        <v>38128</v>
      </c>
    </row>
    <row r="803" spans="1:19" ht="12.75">
      <c r="A803" s="8">
        <f t="shared" si="45"/>
        <v>796</v>
      </c>
      <c r="C803" s="16">
        <v>38128</v>
      </c>
      <c r="D803" s="14">
        <v>1910.04</v>
      </c>
      <c r="E803" s="14">
        <v>1918.08</v>
      </c>
      <c r="F803" s="14">
        <v>1899.85</v>
      </c>
      <c r="G803" s="14">
        <v>1912.09</v>
      </c>
      <c r="H803" s="15">
        <v>1376620032</v>
      </c>
      <c r="I803" s="96">
        <v>1912.09</v>
      </c>
      <c r="J803" s="25"/>
      <c r="K803" s="25"/>
      <c r="L803" s="61">
        <v>9958.43</v>
      </c>
      <c r="M803" s="96">
        <v>1922.98</v>
      </c>
      <c r="N803" s="27"/>
      <c r="O803" s="27"/>
      <c r="P803" s="25"/>
      <c r="Q803" s="25"/>
      <c r="R803" s="59">
        <v>38131</v>
      </c>
      <c r="S803" s="16">
        <v>38131</v>
      </c>
    </row>
    <row r="804" spans="1:19" ht="12.75">
      <c r="A804" s="8">
        <f t="shared" si="45"/>
        <v>797</v>
      </c>
      <c r="C804" s="16">
        <v>38131</v>
      </c>
      <c r="D804" s="14">
        <v>1924.87</v>
      </c>
      <c r="E804" s="14">
        <v>1934.41</v>
      </c>
      <c r="F804" s="14">
        <v>1915.56</v>
      </c>
      <c r="G804" s="14">
        <v>1922.98</v>
      </c>
      <c r="H804" s="15">
        <v>1422080000</v>
      </c>
      <c r="I804" s="96">
        <v>1922.98</v>
      </c>
      <c r="J804" s="25"/>
      <c r="K804" s="25"/>
      <c r="L804" s="61">
        <v>10117.62</v>
      </c>
      <c r="M804" s="96">
        <v>1964.65</v>
      </c>
      <c r="N804" s="27"/>
      <c r="O804" s="27"/>
      <c r="P804" s="25"/>
      <c r="Q804" s="25"/>
      <c r="R804" s="59">
        <v>38132</v>
      </c>
      <c r="S804" s="16">
        <v>38132</v>
      </c>
    </row>
    <row r="805" spans="1:19" ht="12.75">
      <c r="A805" s="8">
        <f t="shared" si="45"/>
        <v>798</v>
      </c>
      <c r="C805" s="16">
        <v>38132</v>
      </c>
      <c r="D805" s="14">
        <v>1920.94</v>
      </c>
      <c r="E805" s="14">
        <v>1966.68</v>
      </c>
      <c r="F805" s="14">
        <v>1913.73</v>
      </c>
      <c r="G805" s="14">
        <v>1964.65</v>
      </c>
      <c r="H805" s="15">
        <v>1770599936</v>
      </c>
      <c r="I805" s="96">
        <v>1964.65</v>
      </c>
      <c r="J805" s="25"/>
      <c r="K805" s="25"/>
      <c r="L805" s="61">
        <v>10109.89</v>
      </c>
      <c r="M805" s="96">
        <v>1976.15</v>
      </c>
      <c r="N805" s="27"/>
      <c r="O805" s="27"/>
      <c r="P805" s="25"/>
      <c r="Q805" s="25"/>
      <c r="R805" s="59">
        <v>38133</v>
      </c>
      <c r="S805" s="16">
        <v>38133</v>
      </c>
    </row>
    <row r="806" spans="1:19" ht="12.75">
      <c r="A806" s="8">
        <f t="shared" si="45"/>
        <v>799</v>
      </c>
      <c r="C806" s="16">
        <v>38133</v>
      </c>
      <c r="D806" s="14">
        <v>1961.16</v>
      </c>
      <c r="E806" s="14">
        <v>1976.16</v>
      </c>
      <c r="F806" s="14">
        <v>1957.58</v>
      </c>
      <c r="G806" s="14">
        <v>1976.15</v>
      </c>
      <c r="H806" s="15">
        <v>1591030016</v>
      </c>
      <c r="I806" s="96">
        <v>1976.15</v>
      </c>
      <c r="J806" s="25"/>
      <c r="K806" s="25"/>
      <c r="L806" s="61">
        <v>10205.2</v>
      </c>
      <c r="M806" s="96">
        <v>1984.5</v>
      </c>
      <c r="N806" s="27"/>
      <c r="O806" s="27"/>
      <c r="P806" s="25"/>
      <c r="Q806" s="25"/>
      <c r="R806" s="59">
        <v>38134</v>
      </c>
      <c r="S806" s="16">
        <v>38134</v>
      </c>
    </row>
    <row r="807" spans="1:19" ht="12.75">
      <c r="A807" s="8">
        <f t="shared" si="45"/>
        <v>800</v>
      </c>
      <c r="C807" s="16">
        <v>38134</v>
      </c>
      <c r="D807" s="14">
        <v>1982.77</v>
      </c>
      <c r="E807" s="14">
        <v>1991.87</v>
      </c>
      <c r="F807" s="14">
        <v>1969.04</v>
      </c>
      <c r="G807" s="14">
        <v>1984.5</v>
      </c>
      <c r="H807" s="15">
        <v>1641260032</v>
      </c>
      <c r="I807" s="96">
        <v>1984.5</v>
      </c>
      <c r="J807" s="25"/>
      <c r="K807" s="25"/>
      <c r="L807" s="61">
        <v>10188.45</v>
      </c>
      <c r="M807" s="96">
        <v>1986.74</v>
      </c>
      <c r="N807" s="27"/>
      <c r="O807" s="27"/>
      <c r="P807" s="25"/>
      <c r="Q807" s="25"/>
      <c r="R807" s="59">
        <v>38135</v>
      </c>
      <c r="S807" s="16">
        <v>38135</v>
      </c>
    </row>
    <row r="808" spans="1:19" ht="12.75">
      <c r="A808" s="8">
        <f t="shared" si="45"/>
        <v>801</v>
      </c>
      <c r="C808" s="16">
        <v>38135</v>
      </c>
      <c r="D808" s="14">
        <v>1985.54</v>
      </c>
      <c r="E808" s="14">
        <v>1990.81</v>
      </c>
      <c r="F808" s="14">
        <v>1976.7</v>
      </c>
      <c r="G808" s="14">
        <v>1986.74</v>
      </c>
      <c r="H808" s="15">
        <v>1233190016</v>
      </c>
      <c r="I808" s="96">
        <v>1986.74</v>
      </c>
      <c r="J808" s="25"/>
      <c r="K808" s="25"/>
      <c r="L808" s="61">
        <v>10202.65</v>
      </c>
      <c r="M808" s="96">
        <v>1990.77</v>
      </c>
      <c r="N808" s="27"/>
      <c r="O808" s="27"/>
      <c r="P808" s="25"/>
      <c r="Q808" s="25"/>
      <c r="R808" s="59">
        <v>38139</v>
      </c>
      <c r="S808" s="16">
        <v>38139</v>
      </c>
    </row>
    <row r="809" spans="1:19" ht="12.75">
      <c r="A809" s="8">
        <f t="shared" si="45"/>
        <v>802</v>
      </c>
      <c r="C809" s="16">
        <v>38139</v>
      </c>
      <c r="D809" s="14">
        <v>1978.52</v>
      </c>
      <c r="E809" s="14">
        <v>1991.29</v>
      </c>
      <c r="F809" s="14">
        <v>1972.71</v>
      </c>
      <c r="G809" s="14">
        <v>1990.77</v>
      </c>
      <c r="H809" s="15">
        <v>1459030016</v>
      </c>
      <c r="I809" s="96">
        <v>1990.77</v>
      </c>
      <c r="J809" s="25"/>
      <c r="K809" s="25"/>
      <c r="L809" s="61">
        <v>10262.97</v>
      </c>
      <c r="M809" s="96">
        <v>1988.98</v>
      </c>
      <c r="N809" s="27"/>
      <c r="O809" s="27"/>
      <c r="P809" s="25"/>
      <c r="Q809" s="25"/>
      <c r="R809" s="59">
        <v>38140</v>
      </c>
      <c r="S809" s="16">
        <v>38140</v>
      </c>
    </row>
    <row r="810" spans="1:19" ht="12.75">
      <c r="A810" s="8">
        <f t="shared" si="45"/>
        <v>803</v>
      </c>
      <c r="C810" s="16">
        <v>38140</v>
      </c>
      <c r="D810" s="14">
        <v>1995.18</v>
      </c>
      <c r="E810" s="14">
        <v>1998.32</v>
      </c>
      <c r="F810" s="14">
        <v>1978.71</v>
      </c>
      <c r="G810" s="14">
        <v>1988.98</v>
      </c>
      <c r="H810" s="15">
        <v>1520120064</v>
      </c>
      <c r="I810" s="96">
        <v>1988.98</v>
      </c>
      <c r="J810" s="25"/>
      <c r="K810" s="25"/>
      <c r="L810" s="61">
        <v>10195.91</v>
      </c>
      <c r="M810" s="96">
        <v>1960.26</v>
      </c>
      <c r="N810" s="27"/>
      <c r="O810" s="27"/>
      <c r="P810" s="25"/>
      <c r="Q810" s="25"/>
      <c r="R810" s="59">
        <v>38141</v>
      </c>
      <c r="S810" s="16">
        <v>38141</v>
      </c>
    </row>
    <row r="811" spans="1:19" ht="12.75">
      <c r="A811" s="8">
        <f t="shared" si="45"/>
        <v>804</v>
      </c>
      <c r="C811" s="16">
        <v>38141</v>
      </c>
      <c r="D811" s="14">
        <v>1983.86</v>
      </c>
      <c r="E811" s="14">
        <v>1983.86</v>
      </c>
      <c r="F811" s="14">
        <v>1960.26</v>
      </c>
      <c r="G811" s="14">
        <v>1960.26</v>
      </c>
      <c r="H811" s="15">
        <v>1526669952</v>
      </c>
      <c r="I811" s="96">
        <v>1960.26</v>
      </c>
      <c r="J811" s="25"/>
      <c r="K811" s="25"/>
      <c r="L811" s="61">
        <v>10242.82</v>
      </c>
      <c r="M811" s="96">
        <v>1978.62</v>
      </c>
      <c r="N811" s="27"/>
      <c r="O811" s="27"/>
      <c r="P811" s="25"/>
      <c r="Q811" s="25"/>
      <c r="R811" s="59">
        <v>38142</v>
      </c>
      <c r="S811" s="16">
        <v>38142</v>
      </c>
    </row>
    <row r="812" spans="1:19" ht="12.75">
      <c r="A812" s="8">
        <f t="shared" si="45"/>
        <v>805</v>
      </c>
      <c r="C812" s="16">
        <v>38142</v>
      </c>
      <c r="D812" s="14">
        <v>1982.65</v>
      </c>
      <c r="E812" s="14">
        <v>1995.5</v>
      </c>
      <c r="F812" s="14">
        <v>1978.04</v>
      </c>
      <c r="G812" s="14">
        <v>1978.62</v>
      </c>
      <c r="H812" s="15">
        <v>1417600000</v>
      </c>
      <c r="I812" s="96">
        <v>1978.62</v>
      </c>
      <c r="J812" s="25"/>
      <c r="K812" s="25"/>
      <c r="L812" s="61">
        <v>10391.08</v>
      </c>
      <c r="M812" s="96">
        <v>2020.62</v>
      </c>
      <c r="N812" s="27"/>
      <c r="O812" s="27"/>
      <c r="P812" s="25"/>
      <c r="Q812" s="25"/>
      <c r="R812" s="59">
        <v>38145</v>
      </c>
      <c r="S812" s="16">
        <v>38145</v>
      </c>
    </row>
    <row r="813" spans="1:19" ht="12.75">
      <c r="A813" s="8">
        <f t="shared" si="45"/>
        <v>806</v>
      </c>
      <c r="C813" s="16">
        <v>38145</v>
      </c>
      <c r="D813" s="14">
        <v>1991.67</v>
      </c>
      <c r="E813" s="14">
        <v>2020.62</v>
      </c>
      <c r="F813" s="14">
        <v>1991.42</v>
      </c>
      <c r="G813" s="14">
        <v>2020.62</v>
      </c>
      <c r="H813" s="15">
        <v>1485299968</v>
      </c>
      <c r="I813" s="96">
        <v>2020.62</v>
      </c>
      <c r="J813" s="25"/>
      <c r="K813" s="25"/>
      <c r="L813" s="61">
        <v>10432.52</v>
      </c>
      <c r="M813" s="96">
        <v>2023.53</v>
      </c>
      <c r="N813" s="27"/>
      <c r="O813" s="27"/>
      <c r="P813" s="25"/>
      <c r="Q813" s="25"/>
      <c r="R813" s="59">
        <v>38146</v>
      </c>
      <c r="S813" s="16">
        <v>38146</v>
      </c>
    </row>
    <row r="814" spans="1:19" ht="12.75">
      <c r="A814" s="8">
        <f t="shared" si="45"/>
        <v>807</v>
      </c>
      <c r="C814" s="16">
        <v>38146</v>
      </c>
      <c r="D814" s="14">
        <v>2010.72</v>
      </c>
      <c r="E814" s="14">
        <v>2023.54</v>
      </c>
      <c r="F814" s="14">
        <v>2008.3</v>
      </c>
      <c r="G814" s="14">
        <v>2023.53</v>
      </c>
      <c r="H814" s="15">
        <v>1464790016</v>
      </c>
      <c r="I814" s="96">
        <v>2023.53</v>
      </c>
      <c r="J814" s="25"/>
      <c r="K814" s="25"/>
      <c r="L814" s="61">
        <v>10368.44</v>
      </c>
      <c r="M814" s="96">
        <v>1990.61</v>
      </c>
      <c r="N814" s="27"/>
      <c r="O814" s="27"/>
      <c r="P814" s="25"/>
      <c r="Q814" s="25"/>
      <c r="R814" s="59">
        <v>38147</v>
      </c>
      <c r="S814" s="16">
        <v>38147</v>
      </c>
    </row>
    <row r="815" spans="1:19" ht="12.75">
      <c r="A815" s="8">
        <f t="shared" si="45"/>
        <v>808</v>
      </c>
      <c r="C815" s="16">
        <v>38147</v>
      </c>
      <c r="D815" s="14">
        <v>2015.04</v>
      </c>
      <c r="E815" s="14">
        <v>2019.22</v>
      </c>
      <c r="F815" s="14">
        <v>1989.99</v>
      </c>
      <c r="G815" s="14">
        <v>1990.61</v>
      </c>
      <c r="H815" s="15">
        <v>1520199936</v>
      </c>
      <c r="I815" s="96">
        <v>1990.61</v>
      </c>
      <c r="J815" s="25"/>
      <c r="K815" s="25"/>
      <c r="L815" s="61">
        <v>10410.1</v>
      </c>
      <c r="M815" s="96">
        <v>1999.87</v>
      </c>
      <c r="N815" s="27"/>
      <c r="O815" s="27"/>
      <c r="P815" s="25"/>
      <c r="Q815" s="25"/>
      <c r="R815" s="59">
        <v>38148</v>
      </c>
      <c r="S815" s="16">
        <v>38148</v>
      </c>
    </row>
    <row r="816" spans="1:19" ht="12.75">
      <c r="A816" s="8">
        <f t="shared" si="45"/>
        <v>809</v>
      </c>
      <c r="C816" s="16">
        <v>38148</v>
      </c>
      <c r="D816" s="14">
        <v>1996.8</v>
      </c>
      <c r="E816" s="14">
        <v>2000.99</v>
      </c>
      <c r="F816" s="14">
        <v>1988.89</v>
      </c>
      <c r="G816" s="14">
        <v>1999.87</v>
      </c>
      <c r="H816" s="15">
        <v>1345639936</v>
      </c>
      <c r="I816" s="96">
        <v>1999.87</v>
      </c>
      <c r="J816" s="25"/>
      <c r="K816" s="25"/>
      <c r="L816" s="61">
        <v>10334.73</v>
      </c>
      <c r="M816" s="96">
        <v>1969.99</v>
      </c>
      <c r="N816" s="27"/>
      <c r="O816" s="27"/>
      <c r="P816" s="25"/>
      <c r="Q816" s="25"/>
      <c r="R816" s="59">
        <v>38152</v>
      </c>
      <c r="S816" s="16">
        <v>38152</v>
      </c>
    </row>
    <row r="817" spans="1:19" ht="12.75">
      <c r="A817" s="8">
        <f t="shared" si="45"/>
        <v>810</v>
      </c>
      <c r="C817" s="16">
        <v>38152</v>
      </c>
      <c r="D817" s="14">
        <v>1987.75</v>
      </c>
      <c r="E817" s="14">
        <v>1987.83</v>
      </c>
      <c r="F817" s="14">
        <v>1963.48</v>
      </c>
      <c r="G817" s="14">
        <v>1969.99</v>
      </c>
      <c r="H817" s="15">
        <v>1402630016</v>
      </c>
      <c r="I817" s="96">
        <v>1969.99</v>
      </c>
      <c r="J817" s="25"/>
      <c r="K817" s="25"/>
      <c r="L817" s="61">
        <v>10380.43</v>
      </c>
      <c r="M817" s="96">
        <v>1995.6</v>
      </c>
      <c r="N817" s="27"/>
      <c r="O817" s="27"/>
      <c r="P817" s="25"/>
      <c r="Q817" s="25"/>
      <c r="R817" s="59">
        <v>38153</v>
      </c>
      <c r="S817" s="16">
        <v>38153</v>
      </c>
    </row>
    <row r="818" spans="1:19" ht="12.75">
      <c r="A818" s="8">
        <f t="shared" si="45"/>
        <v>811</v>
      </c>
      <c r="C818" s="16">
        <v>38153</v>
      </c>
      <c r="D818" s="14">
        <v>1982.41</v>
      </c>
      <c r="E818" s="14">
        <v>2006.58</v>
      </c>
      <c r="F818" s="14">
        <v>1982.41</v>
      </c>
      <c r="G818" s="14">
        <v>1995.6</v>
      </c>
      <c r="H818" s="15">
        <v>1527280000</v>
      </c>
      <c r="I818" s="96">
        <v>1995.6</v>
      </c>
      <c r="J818" s="25"/>
      <c r="K818" s="25"/>
      <c r="L818" s="61">
        <v>10379.58</v>
      </c>
      <c r="M818" s="96">
        <v>1998.23</v>
      </c>
      <c r="N818" s="27"/>
      <c r="O818" s="27"/>
      <c r="P818" s="25"/>
      <c r="Q818" s="25"/>
      <c r="R818" s="59">
        <v>38154</v>
      </c>
      <c r="S818" s="16">
        <v>38154</v>
      </c>
    </row>
    <row r="819" spans="1:19" ht="12.75">
      <c r="A819" s="8">
        <f t="shared" si="45"/>
        <v>812</v>
      </c>
      <c r="C819" s="16">
        <v>38154</v>
      </c>
      <c r="D819" s="14">
        <v>1997.1</v>
      </c>
      <c r="E819" s="14">
        <v>2002.07</v>
      </c>
      <c r="F819" s="14">
        <v>1990.57</v>
      </c>
      <c r="G819" s="14">
        <v>1998.23</v>
      </c>
      <c r="H819" s="15">
        <v>1353129984</v>
      </c>
      <c r="I819" s="96">
        <v>1998.23</v>
      </c>
      <c r="J819" s="25"/>
      <c r="K819" s="25"/>
      <c r="L819" s="61">
        <v>10377.52</v>
      </c>
      <c r="M819" s="96">
        <v>1983.67</v>
      </c>
      <c r="N819" s="27"/>
      <c r="O819" s="27"/>
      <c r="P819" s="25"/>
      <c r="Q819" s="25"/>
      <c r="R819" s="59">
        <v>38155</v>
      </c>
      <c r="S819" s="16">
        <v>38155</v>
      </c>
    </row>
    <row r="820" spans="1:19" ht="12.75">
      <c r="A820" s="8">
        <f t="shared" si="45"/>
        <v>813</v>
      </c>
      <c r="C820" s="16">
        <v>38155</v>
      </c>
      <c r="D820" s="14">
        <v>1993.69</v>
      </c>
      <c r="E820" s="14">
        <v>1993.93</v>
      </c>
      <c r="F820" s="14">
        <v>1976.25</v>
      </c>
      <c r="G820" s="14">
        <v>1983.67</v>
      </c>
      <c r="H820" s="15">
        <v>1449920000</v>
      </c>
      <c r="I820" s="96">
        <v>1983.67</v>
      </c>
      <c r="J820" s="25"/>
      <c r="K820" s="25"/>
      <c r="L820" s="61">
        <v>10416.41</v>
      </c>
      <c r="M820" s="96">
        <v>1986.73</v>
      </c>
      <c r="N820" s="27"/>
      <c r="O820" s="27"/>
      <c r="P820" s="25"/>
      <c r="Q820" s="25"/>
      <c r="R820" s="59">
        <v>38156</v>
      </c>
      <c r="S820" s="16">
        <v>38156</v>
      </c>
    </row>
    <row r="821" spans="1:19" ht="12.75">
      <c r="A821" s="8">
        <f t="shared" si="45"/>
        <v>814</v>
      </c>
      <c r="C821" s="16">
        <v>38156</v>
      </c>
      <c r="D821" s="14">
        <v>1977.77</v>
      </c>
      <c r="E821" s="14">
        <v>2000.41</v>
      </c>
      <c r="F821" s="14">
        <v>1973.91</v>
      </c>
      <c r="G821" s="14">
        <v>1986.73</v>
      </c>
      <c r="H821" s="15">
        <v>1697769984</v>
      </c>
      <c r="I821" s="96">
        <v>1986.73</v>
      </c>
      <c r="J821" s="25"/>
      <c r="K821" s="25"/>
      <c r="L821" s="61">
        <v>10371.47</v>
      </c>
      <c r="M821" s="96">
        <v>1974.38</v>
      </c>
      <c r="N821" s="27"/>
      <c r="O821" s="27"/>
      <c r="P821" s="25"/>
      <c r="Q821" s="25"/>
      <c r="R821" s="59">
        <v>38159</v>
      </c>
      <c r="S821" s="16">
        <v>38159</v>
      </c>
    </row>
    <row r="822" spans="1:19" ht="12.75">
      <c r="A822" s="8">
        <f t="shared" si="45"/>
        <v>815</v>
      </c>
      <c r="C822" s="16">
        <v>38159</v>
      </c>
      <c r="D822" s="14">
        <v>1990.82</v>
      </c>
      <c r="E822" s="14">
        <v>1995.06</v>
      </c>
      <c r="F822" s="14">
        <v>1972.43</v>
      </c>
      <c r="G822" s="14">
        <v>1974.38</v>
      </c>
      <c r="H822" s="15">
        <v>1363000064</v>
      </c>
      <c r="I822" s="96">
        <v>1974.38</v>
      </c>
      <c r="J822" s="25"/>
      <c r="K822" s="25"/>
      <c r="L822" s="61">
        <v>10395.07</v>
      </c>
      <c r="M822" s="96">
        <v>1994.15</v>
      </c>
      <c r="N822" s="27"/>
      <c r="O822" s="27"/>
      <c r="P822" s="25"/>
      <c r="Q822" s="25"/>
      <c r="R822" s="59">
        <v>38160</v>
      </c>
      <c r="S822" s="16">
        <v>38160</v>
      </c>
    </row>
    <row r="823" spans="1:19" ht="12.75">
      <c r="A823" s="8">
        <f t="shared" si="45"/>
        <v>816</v>
      </c>
      <c r="C823" s="16">
        <v>38160</v>
      </c>
      <c r="D823" s="14">
        <v>1975.51</v>
      </c>
      <c r="E823" s="14">
        <v>1994.87</v>
      </c>
      <c r="F823" s="14">
        <v>1964.53</v>
      </c>
      <c r="G823" s="14">
        <v>1994.15</v>
      </c>
      <c r="H823" s="15">
        <v>1660889984</v>
      </c>
      <c r="I823" s="96">
        <v>1994.15</v>
      </c>
      <c r="J823" s="25"/>
      <c r="K823" s="25"/>
      <c r="L823" s="61">
        <v>10479.57</v>
      </c>
      <c r="M823" s="96">
        <v>2020.98</v>
      </c>
      <c r="N823" s="27"/>
      <c r="O823" s="27"/>
      <c r="P823" s="25"/>
      <c r="Q823" s="25"/>
      <c r="R823" s="59">
        <v>38161</v>
      </c>
      <c r="S823" s="16">
        <v>38161</v>
      </c>
    </row>
    <row r="824" spans="1:19" ht="12.75">
      <c r="A824" s="8">
        <f t="shared" si="45"/>
        <v>817</v>
      </c>
      <c r="C824" s="16">
        <v>38161</v>
      </c>
      <c r="D824" s="14">
        <v>1992.05</v>
      </c>
      <c r="E824" s="14">
        <v>2023.23</v>
      </c>
      <c r="F824" s="14">
        <v>1990.78</v>
      </c>
      <c r="G824" s="14">
        <v>2020.98</v>
      </c>
      <c r="H824" s="15">
        <v>1803559936</v>
      </c>
      <c r="I824" s="96">
        <v>2020.98</v>
      </c>
      <c r="J824" s="25"/>
      <c r="K824" s="25"/>
      <c r="L824" s="61">
        <v>10443.81</v>
      </c>
      <c r="M824" s="96">
        <v>2015.57</v>
      </c>
      <c r="N824" s="27"/>
      <c r="O824" s="27"/>
      <c r="P824" s="25"/>
      <c r="Q824" s="25"/>
      <c r="R824" s="59">
        <v>38162</v>
      </c>
      <c r="S824" s="16">
        <v>38162</v>
      </c>
    </row>
    <row r="825" spans="1:19" ht="12.75">
      <c r="A825" s="8">
        <f t="shared" si="45"/>
        <v>818</v>
      </c>
      <c r="C825" s="16">
        <v>38162</v>
      </c>
      <c r="D825" s="14">
        <v>2020.11</v>
      </c>
      <c r="E825" s="14">
        <v>2032.21</v>
      </c>
      <c r="F825" s="14">
        <v>2013.78</v>
      </c>
      <c r="G825" s="14">
        <v>2015.57</v>
      </c>
      <c r="H825" s="15">
        <v>1685689984</v>
      </c>
      <c r="I825" s="96">
        <v>2015.57</v>
      </c>
      <c r="J825" s="25"/>
      <c r="K825" s="25"/>
      <c r="L825" s="61">
        <v>10371.84</v>
      </c>
      <c r="M825" s="96">
        <v>2025.47</v>
      </c>
      <c r="N825" s="27"/>
      <c r="O825" s="27"/>
      <c r="P825" s="25"/>
      <c r="Q825" s="25"/>
      <c r="R825" s="59">
        <v>38163</v>
      </c>
      <c r="S825" s="16">
        <v>38163</v>
      </c>
    </row>
    <row r="826" spans="1:19" ht="12.75">
      <c r="A826" s="8">
        <f t="shared" si="45"/>
        <v>819</v>
      </c>
      <c r="C826" s="16">
        <v>38163</v>
      </c>
      <c r="D826" s="14">
        <v>2016.74</v>
      </c>
      <c r="E826" s="14">
        <v>2033.87</v>
      </c>
      <c r="F826" s="14">
        <v>2015.57</v>
      </c>
      <c r="G826" s="14">
        <v>2025.47</v>
      </c>
      <c r="H826" s="15">
        <v>1972099968</v>
      </c>
      <c r="I826" s="96">
        <v>2025.47</v>
      </c>
      <c r="J826" s="25"/>
      <c r="K826" s="25"/>
      <c r="L826" s="61">
        <v>10357.09</v>
      </c>
      <c r="M826" s="96">
        <v>2019.82</v>
      </c>
      <c r="N826" s="27"/>
      <c r="O826" s="27"/>
      <c r="P826" s="25"/>
      <c r="Q826" s="25"/>
      <c r="R826" s="59">
        <v>38166</v>
      </c>
      <c r="S826" s="16">
        <v>38166</v>
      </c>
    </row>
    <row r="827" spans="1:19" ht="12.75">
      <c r="A827" s="8">
        <f t="shared" si="45"/>
        <v>820</v>
      </c>
      <c r="C827" s="16">
        <v>38166</v>
      </c>
      <c r="D827" s="14">
        <v>2038.98</v>
      </c>
      <c r="E827" s="14">
        <v>2039.93</v>
      </c>
      <c r="F827" s="14">
        <v>2013.73</v>
      </c>
      <c r="G827" s="14">
        <v>2019.82</v>
      </c>
      <c r="H827" s="15">
        <v>1611079936</v>
      </c>
      <c r="I827" s="96">
        <v>2019.82</v>
      </c>
      <c r="J827" s="25"/>
      <c r="K827" s="25"/>
      <c r="L827" s="61">
        <v>10413.43</v>
      </c>
      <c r="M827" s="96">
        <v>2034.93</v>
      </c>
      <c r="N827" s="27"/>
      <c r="O827" s="27"/>
      <c r="P827" s="25"/>
      <c r="Q827" s="25"/>
      <c r="R827" s="59">
        <v>38167</v>
      </c>
      <c r="S827" s="16">
        <v>38167</v>
      </c>
    </row>
    <row r="828" spans="1:19" ht="12.75">
      <c r="A828" s="8">
        <f t="shared" si="45"/>
        <v>821</v>
      </c>
      <c r="C828" s="16">
        <v>38167</v>
      </c>
      <c r="D828" s="14">
        <v>2017.35</v>
      </c>
      <c r="E828" s="14">
        <v>2037.6</v>
      </c>
      <c r="F828" s="14">
        <v>2017.35</v>
      </c>
      <c r="G828" s="14">
        <v>2034.93</v>
      </c>
      <c r="H828" s="15">
        <v>1581529984</v>
      </c>
      <c r="I828" s="96">
        <v>2034.93</v>
      </c>
      <c r="J828" s="25"/>
      <c r="K828" s="25"/>
      <c r="L828" s="61">
        <v>10435.48</v>
      </c>
      <c r="M828" s="96">
        <v>2047.79</v>
      </c>
      <c r="N828" s="27"/>
      <c r="O828" s="27"/>
      <c r="P828" s="25"/>
      <c r="Q828" s="25"/>
      <c r="R828" s="59">
        <v>38168</v>
      </c>
      <c r="S828" s="16">
        <v>38168</v>
      </c>
    </row>
    <row r="829" spans="1:19" ht="12.75">
      <c r="A829" s="8">
        <f t="shared" si="45"/>
        <v>822</v>
      </c>
      <c r="C829" s="16">
        <v>38168</v>
      </c>
      <c r="D829" s="14">
        <v>2038.34</v>
      </c>
      <c r="E829" s="14">
        <v>2055.65</v>
      </c>
      <c r="F829" s="14">
        <v>2031.88</v>
      </c>
      <c r="G829" s="14">
        <v>2047.79</v>
      </c>
      <c r="H829" s="15">
        <v>1754160000</v>
      </c>
      <c r="I829" s="96">
        <v>2047.79</v>
      </c>
      <c r="J829" s="25"/>
      <c r="K829" s="25"/>
      <c r="L829" s="61">
        <v>10334.16</v>
      </c>
      <c r="M829" s="96">
        <v>2015.55</v>
      </c>
      <c r="N829" s="27"/>
      <c r="O829" s="27"/>
      <c r="P829" s="25"/>
      <c r="Q829" s="25"/>
      <c r="R829" s="59">
        <v>38169</v>
      </c>
      <c r="S829" s="16">
        <v>38169</v>
      </c>
    </row>
    <row r="830" spans="1:19" ht="12.75">
      <c r="A830" s="8">
        <f t="shared" si="45"/>
        <v>823</v>
      </c>
      <c r="C830" s="16">
        <v>38169</v>
      </c>
      <c r="D830" s="14">
        <v>2045.53</v>
      </c>
      <c r="E830" s="14">
        <v>2045.53</v>
      </c>
      <c r="F830" s="14">
        <v>2006.67</v>
      </c>
      <c r="G830" s="14">
        <v>2015.55</v>
      </c>
      <c r="H830" s="15">
        <v>1739309952</v>
      </c>
      <c r="I830" s="96">
        <v>2015.55</v>
      </c>
      <c r="J830" s="25"/>
      <c r="K830" s="25"/>
      <c r="L830" s="61">
        <v>10282.83</v>
      </c>
      <c r="M830" s="96">
        <v>2006.66</v>
      </c>
      <c r="N830" s="27"/>
      <c r="O830" s="27"/>
      <c r="P830" s="25"/>
      <c r="Q830" s="25"/>
      <c r="R830" s="59">
        <v>38170</v>
      </c>
      <c r="S830" s="16">
        <v>38170</v>
      </c>
    </row>
    <row r="831" spans="1:19" ht="12.75">
      <c r="A831" s="8">
        <f t="shared" si="45"/>
        <v>824</v>
      </c>
      <c r="C831" s="16">
        <v>38170</v>
      </c>
      <c r="D831" s="14">
        <v>2014.09</v>
      </c>
      <c r="E831" s="14">
        <v>2014.74</v>
      </c>
      <c r="F831" s="14">
        <v>1996.61</v>
      </c>
      <c r="G831" s="14">
        <v>2006.66</v>
      </c>
      <c r="H831" s="15">
        <v>1200230016</v>
      </c>
      <c r="I831" s="96">
        <v>2006.66</v>
      </c>
      <c r="J831" s="25"/>
      <c r="K831" s="25"/>
      <c r="L831" s="61">
        <v>10219.34</v>
      </c>
      <c r="M831" s="96">
        <v>1963.43</v>
      </c>
      <c r="N831" s="27"/>
      <c r="O831" s="27"/>
      <c r="P831" s="25"/>
      <c r="Q831" s="25"/>
      <c r="R831" s="59">
        <v>38174</v>
      </c>
      <c r="S831" s="16">
        <v>38174</v>
      </c>
    </row>
    <row r="832" spans="1:19" ht="12.75">
      <c r="A832" s="8">
        <f t="shared" si="45"/>
        <v>825</v>
      </c>
      <c r="C832" s="16">
        <v>38174</v>
      </c>
      <c r="D832" s="14">
        <v>1994.7</v>
      </c>
      <c r="E832" s="14">
        <v>1995.4</v>
      </c>
      <c r="F832" s="14">
        <v>1958.69</v>
      </c>
      <c r="G832" s="14">
        <v>1963.43</v>
      </c>
      <c r="H832" s="15">
        <v>1927549952</v>
      </c>
      <c r="I832" s="96">
        <v>1963.43</v>
      </c>
      <c r="J832" s="25"/>
      <c r="K832" s="25"/>
      <c r="L832" s="61">
        <v>10240.29</v>
      </c>
      <c r="M832" s="96">
        <v>1966.08</v>
      </c>
      <c r="N832" s="27"/>
      <c r="O832" s="27"/>
      <c r="P832" s="25"/>
      <c r="Q832" s="25"/>
      <c r="R832" s="59">
        <v>38175</v>
      </c>
      <c r="S832" s="16">
        <v>38175</v>
      </c>
    </row>
    <row r="833" spans="1:19" ht="12.75">
      <c r="A833" s="8">
        <f t="shared" si="45"/>
        <v>826</v>
      </c>
      <c r="C833" s="16">
        <v>38175</v>
      </c>
      <c r="D833" s="14">
        <v>1961.22</v>
      </c>
      <c r="E833" s="14">
        <v>1976.92</v>
      </c>
      <c r="F833" s="14">
        <v>1960.78</v>
      </c>
      <c r="G833" s="14">
        <v>1966.08</v>
      </c>
      <c r="H833" s="15">
        <v>1762310016</v>
      </c>
      <c r="I833" s="96">
        <v>1966.08</v>
      </c>
      <c r="J833" s="25"/>
      <c r="K833" s="25"/>
      <c r="L833" s="61">
        <v>10171.56</v>
      </c>
      <c r="M833" s="96">
        <v>1935.32</v>
      </c>
      <c r="N833" s="27"/>
      <c r="O833" s="27"/>
      <c r="P833" s="25"/>
      <c r="Q833" s="25"/>
      <c r="R833" s="59">
        <v>38176</v>
      </c>
      <c r="S833" s="16">
        <v>38176</v>
      </c>
    </row>
    <row r="834" spans="1:19" ht="12.75">
      <c r="A834" s="8">
        <f t="shared" si="45"/>
        <v>827</v>
      </c>
      <c r="C834" s="16">
        <v>38176</v>
      </c>
      <c r="D834" s="14">
        <v>1951.79</v>
      </c>
      <c r="E834" s="14">
        <v>1964.48</v>
      </c>
      <c r="F834" s="14">
        <v>1934.57</v>
      </c>
      <c r="G834" s="14">
        <v>1935.32</v>
      </c>
      <c r="H834" s="15">
        <v>1789149952</v>
      </c>
      <c r="I834" s="96">
        <v>1935.32</v>
      </c>
      <c r="J834" s="25"/>
      <c r="K834" s="25"/>
      <c r="L834" s="61">
        <v>10213.22</v>
      </c>
      <c r="M834" s="96">
        <v>1946.33</v>
      </c>
      <c r="N834" s="27"/>
      <c r="O834" s="27"/>
      <c r="P834" s="25"/>
      <c r="Q834" s="25"/>
      <c r="R834" s="59">
        <v>38177</v>
      </c>
      <c r="S834" s="16">
        <v>38177</v>
      </c>
    </row>
    <row r="835" spans="1:19" ht="12.75">
      <c r="A835" s="8">
        <f t="shared" si="45"/>
        <v>828</v>
      </c>
      <c r="C835" s="16">
        <v>38177</v>
      </c>
      <c r="D835" s="14">
        <v>1946.49</v>
      </c>
      <c r="E835" s="14">
        <v>1961.11</v>
      </c>
      <c r="F835" s="14">
        <v>1940.22</v>
      </c>
      <c r="G835" s="14">
        <v>1946.33</v>
      </c>
      <c r="H835" s="15">
        <v>1388749952</v>
      </c>
      <c r="I835" s="96">
        <v>1946.33</v>
      </c>
      <c r="J835" s="25"/>
      <c r="K835" s="25"/>
      <c r="L835" s="61">
        <v>10238.22</v>
      </c>
      <c r="M835" s="96">
        <v>1936.92</v>
      </c>
      <c r="N835" s="27"/>
      <c r="O835" s="27"/>
      <c r="P835" s="25"/>
      <c r="Q835" s="25"/>
      <c r="R835" s="59">
        <v>38180</v>
      </c>
      <c r="S835" s="16">
        <v>38180</v>
      </c>
    </row>
    <row r="836" spans="1:19" ht="12.75">
      <c r="A836" s="8">
        <f t="shared" si="45"/>
        <v>829</v>
      </c>
      <c r="C836" s="16">
        <v>38180</v>
      </c>
      <c r="D836" s="14">
        <v>1936.17</v>
      </c>
      <c r="E836" s="14">
        <v>1941.24</v>
      </c>
      <c r="F836" s="14">
        <v>1921.4</v>
      </c>
      <c r="G836" s="14">
        <v>1936.92</v>
      </c>
      <c r="H836" s="15">
        <v>1504000000</v>
      </c>
      <c r="I836" s="96">
        <v>1936.92</v>
      </c>
      <c r="J836" s="25"/>
      <c r="K836" s="25"/>
      <c r="L836" s="61">
        <v>10247.59</v>
      </c>
      <c r="M836" s="96">
        <v>1931.66</v>
      </c>
      <c r="N836" s="27"/>
      <c r="O836" s="27"/>
      <c r="P836" s="25"/>
      <c r="Q836" s="25"/>
      <c r="R836" s="59">
        <v>38181</v>
      </c>
      <c r="S836" s="16">
        <v>38181</v>
      </c>
    </row>
    <row r="837" spans="1:19" ht="12.75">
      <c r="A837" s="8">
        <f t="shared" si="45"/>
        <v>830</v>
      </c>
      <c r="C837" s="16">
        <v>38181</v>
      </c>
      <c r="D837" s="14">
        <v>1940.31</v>
      </c>
      <c r="E837" s="14">
        <v>1945.17</v>
      </c>
      <c r="F837" s="14">
        <v>1930.59</v>
      </c>
      <c r="G837" s="14">
        <v>1931.66</v>
      </c>
      <c r="H837" s="15">
        <v>1499660032</v>
      </c>
      <c r="I837" s="96">
        <v>1931.66</v>
      </c>
      <c r="J837" s="25"/>
      <c r="K837" s="25"/>
      <c r="L837" s="61">
        <v>10208.8</v>
      </c>
      <c r="M837" s="96">
        <v>1914.88</v>
      </c>
      <c r="N837" s="27"/>
      <c r="O837" s="27"/>
      <c r="P837" s="25"/>
      <c r="Q837" s="25"/>
      <c r="R837" s="59">
        <v>38182</v>
      </c>
      <c r="S837" s="16">
        <v>38182</v>
      </c>
    </row>
    <row r="838" spans="1:19" ht="12.75">
      <c r="A838" s="8">
        <f t="shared" si="45"/>
        <v>831</v>
      </c>
      <c r="C838" s="16">
        <v>38182</v>
      </c>
      <c r="D838" s="14">
        <v>1913.73</v>
      </c>
      <c r="E838" s="14">
        <v>1937.68</v>
      </c>
      <c r="F838" s="14">
        <v>1908.98</v>
      </c>
      <c r="G838" s="14">
        <v>1914.88</v>
      </c>
      <c r="H838" s="15">
        <v>1461799936</v>
      </c>
      <c r="I838" s="96">
        <v>1914.88</v>
      </c>
      <c r="J838" s="25"/>
      <c r="K838" s="25"/>
      <c r="L838" s="61">
        <v>10163.16</v>
      </c>
      <c r="M838" s="96">
        <v>1912.71</v>
      </c>
      <c r="N838" s="27"/>
      <c r="O838" s="27"/>
      <c r="P838" s="25"/>
      <c r="Q838" s="25"/>
      <c r="R838" s="59">
        <v>38183</v>
      </c>
      <c r="S838" s="16">
        <v>38183</v>
      </c>
    </row>
    <row r="839" spans="1:19" ht="12.75">
      <c r="A839" s="8">
        <f t="shared" si="45"/>
        <v>832</v>
      </c>
      <c r="C839" s="16">
        <v>38183</v>
      </c>
      <c r="D839" s="14">
        <v>1920.14</v>
      </c>
      <c r="E839" s="14">
        <v>1925.76</v>
      </c>
      <c r="F839" s="14">
        <v>1910.13</v>
      </c>
      <c r="G839" s="14">
        <v>1912.71</v>
      </c>
      <c r="H839" s="15">
        <v>1669939968</v>
      </c>
      <c r="I839" s="96">
        <v>1912.71</v>
      </c>
      <c r="J839" s="25"/>
      <c r="K839" s="25"/>
      <c r="L839" s="61">
        <v>10139.78</v>
      </c>
      <c r="M839" s="96">
        <v>1883.15</v>
      </c>
      <c r="N839" s="27"/>
      <c r="O839" s="27"/>
      <c r="P839" s="25"/>
      <c r="Q839" s="25"/>
      <c r="R839" s="59">
        <v>38184</v>
      </c>
      <c r="S839" s="16">
        <v>38184</v>
      </c>
    </row>
    <row r="840" spans="1:19" ht="12.75">
      <c r="A840" s="8">
        <f t="shared" si="45"/>
        <v>833</v>
      </c>
      <c r="C840" s="16">
        <v>38184</v>
      </c>
      <c r="D840" s="14">
        <v>1926.19</v>
      </c>
      <c r="E840" s="14">
        <v>1926.19</v>
      </c>
      <c r="F840" s="14">
        <v>1882.93</v>
      </c>
      <c r="G840" s="14">
        <v>1883.15</v>
      </c>
      <c r="H840" s="15">
        <v>2099399936</v>
      </c>
      <c r="I840" s="96">
        <v>1883.15</v>
      </c>
      <c r="J840" s="25"/>
      <c r="K840" s="25"/>
      <c r="L840" s="61">
        <v>10094.06</v>
      </c>
      <c r="M840" s="96">
        <v>1883.83</v>
      </c>
      <c r="N840" s="27"/>
      <c r="O840" s="27"/>
      <c r="P840" s="25"/>
      <c r="Q840" s="25"/>
      <c r="R840" s="59">
        <v>38187</v>
      </c>
      <c r="S840" s="16">
        <v>38187</v>
      </c>
    </row>
    <row r="841" spans="1:19" ht="12.75">
      <c r="A841" s="8">
        <f t="shared" si="45"/>
        <v>834</v>
      </c>
      <c r="C841" s="16">
        <v>38187</v>
      </c>
      <c r="D841" s="14">
        <v>1889.06</v>
      </c>
      <c r="E841" s="14">
        <v>1893.8</v>
      </c>
      <c r="F841" s="14">
        <v>1870.14</v>
      </c>
      <c r="G841" s="14">
        <v>1883.83</v>
      </c>
      <c r="H841" s="15">
        <v>1774620032</v>
      </c>
      <c r="I841" s="96">
        <v>1883.83</v>
      </c>
      <c r="J841" s="25"/>
      <c r="K841" s="25"/>
      <c r="L841" s="61">
        <v>10149.07</v>
      </c>
      <c r="M841" s="96">
        <v>1917.07</v>
      </c>
      <c r="N841" s="27"/>
      <c r="O841" s="27"/>
      <c r="P841" s="25"/>
      <c r="Q841" s="25"/>
      <c r="R841" s="59">
        <v>38188</v>
      </c>
      <c r="S841" s="16">
        <v>38188</v>
      </c>
    </row>
    <row r="842" spans="1:19" ht="12.75">
      <c r="A842" s="8">
        <f aca="true" t="shared" si="46" ref="A842:A905">1+A841</f>
        <v>835</v>
      </c>
      <c r="C842" s="16">
        <v>38188</v>
      </c>
      <c r="D842" s="14">
        <v>1886.69</v>
      </c>
      <c r="E842" s="14">
        <v>1917.07</v>
      </c>
      <c r="F842" s="14">
        <v>1885.8</v>
      </c>
      <c r="G842" s="14">
        <v>1917.07</v>
      </c>
      <c r="H842" s="15">
        <v>1628240000</v>
      </c>
      <c r="I842" s="96">
        <v>1917.07</v>
      </c>
      <c r="J842" s="25"/>
      <c r="K842" s="25"/>
      <c r="L842" s="61">
        <v>10046.13</v>
      </c>
      <c r="M842" s="96">
        <v>1874.37</v>
      </c>
      <c r="N842" s="27"/>
      <c r="O842" s="27"/>
      <c r="P842" s="25"/>
      <c r="Q842" s="25"/>
      <c r="R842" s="59">
        <v>38189</v>
      </c>
      <c r="S842" s="16">
        <v>38189</v>
      </c>
    </row>
    <row r="843" spans="1:19" ht="12.75">
      <c r="A843" s="8">
        <f t="shared" si="46"/>
        <v>836</v>
      </c>
      <c r="C843" s="16">
        <v>38189</v>
      </c>
      <c r="D843" s="14">
        <v>1933.02</v>
      </c>
      <c r="E843" s="14">
        <v>1933.03</v>
      </c>
      <c r="F843" s="14">
        <v>1874.37</v>
      </c>
      <c r="G843" s="14">
        <v>1874.37</v>
      </c>
      <c r="H843" s="15">
        <v>2109750016</v>
      </c>
      <c r="I843" s="96">
        <v>1874.37</v>
      </c>
      <c r="J843" s="25"/>
      <c r="K843" s="25"/>
      <c r="L843" s="61">
        <v>10050.33</v>
      </c>
      <c r="M843" s="96">
        <v>1889.06</v>
      </c>
      <c r="N843" s="27"/>
      <c r="O843" s="27"/>
      <c r="P843" s="25"/>
      <c r="Q843" s="25"/>
      <c r="R843" s="59">
        <v>38190</v>
      </c>
      <c r="S843" s="16">
        <v>38190</v>
      </c>
    </row>
    <row r="844" spans="1:19" ht="12.75">
      <c r="A844" s="8">
        <f t="shared" si="46"/>
        <v>837</v>
      </c>
      <c r="C844" s="16">
        <v>38190</v>
      </c>
      <c r="D844" s="14">
        <v>1872.43</v>
      </c>
      <c r="E844" s="14">
        <v>1892.98</v>
      </c>
      <c r="F844" s="14">
        <v>1853.58</v>
      </c>
      <c r="G844" s="14">
        <v>1889.06</v>
      </c>
      <c r="H844" s="15">
        <v>1964569984</v>
      </c>
      <c r="I844" s="96">
        <v>1889.06</v>
      </c>
      <c r="J844" s="25"/>
      <c r="K844" s="25"/>
      <c r="L844" s="61">
        <v>9962.22</v>
      </c>
      <c r="M844" s="96">
        <v>1849.09</v>
      </c>
      <c r="N844" s="27"/>
      <c r="O844" s="27"/>
      <c r="P844" s="25"/>
      <c r="Q844" s="25"/>
      <c r="R844" s="59">
        <v>38191</v>
      </c>
      <c r="S844" s="16">
        <v>38191</v>
      </c>
    </row>
    <row r="845" spans="1:19" ht="12.75">
      <c r="A845" s="8">
        <f t="shared" si="46"/>
        <v>838</v>
      </c>
      <c r="C845" s="16">
        <v>38191</v>
      </c>
      <c r="D845" s="14">
        <v>1874.46</v>
      </c>
      <c r="E845" s="14">
        <v>1874.46</v>
      </c>
      <c r="F845" s="14">
        <v>1846.55</v>
      </c>
      <c r="G845" s="14">
        <v>1849.09</v>
      </c>
      <c r="H845" s="15">
        <v>1697910016</v>
      </c>
      <c r="I845" s="96">
        <v>1849.09</v>
      </c>
      <c r="J845" s="25"/>
      <c r="K845" s="25"/>
      <c r="L845" s="61">
        <v>9961.92</v>
      </c>
      <c r="M845" s="96">
        <v>1839.02</v>
      </c>
      <c r="N845" s="27"/>
      <c r="O845" s="27"/>
      <c r="P845" s="25"/>
      <c r="Q845" s="25"/>
      <c r="R845" s="59">
        <v>38194</v>
      </c>
      <c r="S845" s="16">
        <v>38194</v>
      </c>
    </row>
    <row r="846" spans="1:19" ht="12.75">
      <c r="A846" s="8">
        <f t="shared" si="46"/>
        <v>839</v>
      </c>
      <c r="C846" s="16">
        <v>38194</v>
      </c>
      <c r="D846" s="14">
        <v>1852.42</v>
      </c>
      <c r="E846" s="14">
        <v>1860.12</v>
      </c>
      <c r="F846" s="14">
        <v>1829.06</v>
      </c>
      <c r="G846" s="14">
        <v>1839.02</v>
      </c>
      <c r="H846" s="15">
        <v>1667059968</v>
      </c>
      <c r="I846" s="96">
        <v>1839.02</v>
      </c>
      <c r="J846" s="25"/>
      <c r="K846" s="25"/>
      <c r="L846" s="61">
        <v>10085.14</v>
      </c>
      <c r="M846" s="96">
        <v>1869.1</v>
      </c>
      <c r="N846" s="27"/>
      <c r="O846" s="27"/>
      <c r="P846" s="25"/>
      <c r="Q846" s="25"/>
      <c r="R846" s="59">
        <v>38195</v>
      </c>
      <c r="S846" s="16">
        <v>38195</v>
      </c>
    </row>
    <row r="847" spans="1:19" ht="12.75">
      <c r="A847" s="8">
        <f t="shared" si="46"/>
        <v>840</v>
      </c>
      <c r="C847" s="16">
        <v>38195</v>
      </c>
      <c r="D847" s="14">
        <v>1844.28</v>
      </c>
      <c r="E847" s="14">
        <v>1872.17</v>
      </c>
      <c r="F847" s="14">
        <v>1843.04</v>
      </c>
      <c r="G847" s="14">
        <v>1869.1</v>
      </c>
      <c r="H847" s="15">
        <v>1769400064</v>
      </c>
      <c r="I847" s="96">
        <v>1869.1</v>
      </c>
      <c r="J847" s="25"/>
      <c r="K847" s="25"/>
      <c r="L847" s="61">
        <v>10117.07</v>
      </c>
      <c r="M847" s="96">
        <v>1858.26</v>
      </c>
      <c r="N847" s="27"/>
      <c r="O847" s="27"/>
      <c r="P847" s="25"/>
      <c r="Q847" s="25"/>
      <c r="R847" s="59">
        <v>38196</v>
      </c>
      <c r="S847" s="16">
        <v>38196</v>
      </c>
    </row>
    <row r="848" spans="1:19" ht="12.75">
      <c r="A848" s="8">
        <f t="shared" si="46"/>
        <v>841</v>
      </c>
      <c r="C848" s="16">
        <v>38196</v>
      </c>
      <c r="D848" s="14">
        <v>1861.37</v>
      </c>
      <c r="E848" s="14">
        <v>1869</v>
      </c>
      <c r="F848" s="14">
        <v>1832.12</v>
      </c>
      <c r="G848" s="14">
        <v>1858.26</v>
      </c>
      <c r="H848" s="15">
        <v>1847379968</v>
      </c>
      <c r="I848" s="96">
        <v>1858.26</v>
      </c>
      <c r="J848" s="25"/>
      <c r="K848" s="25"/>
      <c r="L848" s="61">
        <v>10129.24</v>
      </c>
      <c r="M848" s="96">
        <v>1881.06</v>
      </c>
      <c r="N848" s="27"/>
      <c r="O848" s="27"/>
      <c r="P848" s="25"/>
      <c r="Q848" s="25"/>
      <c r="R848" s="59">
        <v>38197</v>
      </c>
      <c r="S848" s="16">
        <v>38197</v>
      </c>
    </row>
    <row r="849" spans="1:19" ht="12.75">
      <c r="A849" s="8">
        <f t="shared" si="46"/>
        <v>842</v>
      </c>
      <c r="C849" s="16">
        <v>38197</v>
      </c>
      <c r="D849" s="14">
        <v>1871.54</v>
      </c>
      <c r="E849" s="14">
        <v>1885.01</v>
      </c>
      <c r="F849" s="14">
        <v>1867.62</v>
      </c>
      <c r="G849" s="14">
        <v>1881.06</v>
      </c>
      <c r="H849" s="15">
        <v>1703350016</v>
      </c>
      <c r="I849" s="96">
        <v>1881.06</v>
      </c>
      <c r="J849" s="25"/>
      <c r="K849" s="25"/>
      <c r="L849" s="61">
        <v>10139.71</v>
      </c>
      <c r="M849" s="96">
        <v>1887.36</v>
      </c>
      <c r="N849" s="27"/>
      <c r="O849" s="27"/>
      <c r="P849" s="25"/>
      <c r="Q849" s="25"/>
      <c r="R849" s="59">
        <v>38198</v>
      </c>
      <c r="S849" s="16">
        <v>38198</v>
      </c>
    </row>
    <row r="850" spans="1:19" ht="12.75">
      <c r="A850" s="8">
        <f t="shared" si="46"/>
        <v>843</v>
      </c>
      <c r="C850" s="16">
        <v>38198</v>
      </c>
      <c r="D850" s="14">
        <v>1878.54</v>
      </c>
      <c r="E850" s="14">
        <v>1896.31</v>
      </c>
      <c r="F850" s="14">
        <v>1876.31</v>
      </c>
      <c r="G850" s="14">
        <v>1887.36</v>
      </c>
      <c r="H850" s="15">
        <v>1507320064</v>
      </c>
      <c r="I850" s="96">
        <v>1887.36</v>
      </c>
      <c r="J850" s="25"/>
      <c r="K850" s="25"/>
      <c r="L850" s="61">
        <v>10179.16</v>
      </c>
      <c r="M850" s="96">
        <v>1892.09</v>
      </c>
      <c r="N850" s="27"/>
      <c r="O850" s="27"/>
      <c r="P850" s="25"/>
      <c r="Q850" s="25"/>
      <c r="R850" s="59">
        <v>38201</v>
      </c>
      <c r="S850" s="16">
        <v>38201</v>
      </c>
    </row>
    <row r="851" spans="1:19" ht="12.75">
      <c r="A851" s="8">
        <f t="shared" si="46"/>
        <v>844</v>
      </c>
      <c r="C851" s="16">
        <v>38201</v>
      </c>
      <c r="D851" s="14">
        <v>1874.93</v>
      </c>
      <c r="E851" s="14">
        <v>1893.13</v>
      </c>
      <c r="F851" s="14">
        <v>1869.66</v>
      </c>
      <c r="G851" s="14">
        <v>1892.09</v>
      </c>
      <c r="H851" s="15">
        <v>1533970048</v>
      </c>
      <c r="I851" s="96">
        <v>1892.09</v>
      </c>
      <c r="J851" s="25"/>
      <c r="K851" s="25"/>
      <c r="L851" s="61">
        <v>10120.24</v>
      </c>
      <c r="M851" s="96">
        <v>1859.42</v>
      </c>
      <c r="N851" s="27"/>
      <c r="O851" s="27"/>
      <c r="P851" s="25"/>
      <c r="Q851" s="25"/>
      <c r="R851" s="59">
        <v>38202</v>
      </c>
      <c r="S851" s="16">
        <v>38202</v>
      </c>
    </row>
    <row r="852" spans="1:19" ht="12.75">
      <c r="A852" s="8">
        <f t="shared" si="46"/>
        <v>845</v>
      </c>
      <c r="C852" s="16">
        <v>38202</v>
      </c>
      <c r="D852" s="14">
        <v>1887.14</v>
      </c>
      <c r="E852" s="14">
        <v>1887.57</v>
      </c>
      <c r="F852" s="14">
        <v>1859.17</v>
      </c>
      <c r="G852" s="14">
        <v>1859.42</v>
      </c>
      <c r="H852" s="15">
        <v>1494480000</v>
      </c>
      <c r="I852" s="96">
        <v>1859.42</v>
      </c>
      <c r="J852" s="25"/>
      <c r="K852" s="25"/>
      <c r="L852" s="61">
        <v>10126.51</v>
      </c>
      <c r="M852" s="96">
        <v>1855.06</v>
      </c>
      <c r="N852" s="27"/>
      <c r="O852" s="27"/>
      <c r="P852" s="25"/>
      <c r="Q852" s="25"/>
      <c r="R852" s="59">
        <v>38203</v>
      </c>
      <c r="S852" s="16">
        <v>38203</v>
      </c>
    </row>
    <row r="853" spans="1:19" ht="12.75">
      <c r="A853" s="8">
        <f t="shared" si="46"/>
        <v>846</v>
      </c>
      <c r="C853" s="16">
        <v>38203</v>
      </c>
      <c r="D853" s="14">
        <v>1850.78</v>
      </c>
      <c r="E853" s="14">
        <v>1864.8</v>
      </c>
      <c r="F853" s="14">
        <v>1842.2</v>
      </c>
      <c r="G853" s="14">
        <v>1855.06</v>
      </c>
      <c r="H853" s="15">
        <v>1659389952</v>
      </c>
      <c r="I853" s="96">
        <v>1855.06</v>
      </c>
      <c r="J853" s="25"/>
      <c r="K853" s="25"/>
      <c r="L853" s="61">
        <v>9963.03</v>
      </c>
      <c r="M853" s="96">
        <v>1821.63</v>
      </c>
      <c r="N853" s="27"/>
      <c r="O853" s="27"/>
      <c r="P853" s="25"/>
      <c r="Q853" s="25"/>
      <c r="R853" s="59">
        <v>38204</v>
      </c>
      <c r="S853" s="16">
        <v>38204</v>
      </c>
    </row>
    <row r="854" spans="1:19" ht="12.75">
      <c r="A854" s="8">
        <f t="shared" si="46"/>
        <v>847</v>
      </c>
      <c r="C854" s="16">
        <v>38204</v>
      </c>
      <c r="D854" s="14">
        <v>1856.99</v>
      </c>
      <c r="E854" s="14">
        <v>1859.77</v>
      </c>
      <c r="F854" s="14">
        <v>1820.21</v>
      </c>
      <c r="G854" s="14">
        <v>1821.63</v>
      </c>
      <c r="H854" s="15">
        <v>1574659968</v>
      </c>
      <c r="I854" s="96">
        <v>1821.63</v>
      </c>
      <c r="J854" s="25"/>
      <c r="K854" s="25"/>
      <c r="L854" s="61">
        <v>9815.33</v>
      </c>
      <c r="M854" s="96">
        <v>1776.89</v>
      </c>
      <c r="N854" s="27"/>
      <c r="O854" s="27"/>
      <c r="P854" s="25"/>
      <c r="Q854" s="25"/>
      <c r="R854" s="59">
        <v>38205</v>
      </c>
      <c r="S854" s="16">
        <v>38205</v>
      </c>
    </row>
    <row r="855" spans="1:19" ht="12.75">
      <c r="A855" s="8">
        <f t="shared" si="46"/>
        <v>848</v>
      </c>
      <c r="C855" s="16">
        <v>38205</v>
      </c>
      <c r="D855" s="14">
        <v>1805.95</v>
      </c>
      <c r="E855" s="14">
        <v>1806.28</v>
      </c>
      <c r="F855" s="14">
        <v>1775.57</v>
      </c>
      <c r="G855" s="14">
        <v>1776.89</v>
      </c>
      <c r="H855" s="15">
        <v>1692259968</v>
      </c>
      <c r="I855" s="96">
        <v>1776.89</v>
      </c>
      <c r="J855" s="25"/>
      <c r="K855" s="25"/>
      <c r="L855" s="61">
        <v>9814.66</v>
      </c>
      <c r="M855" s="96">
        <v>1774.64</v>
      </c>
      <c r="N855" s="27"/>
      <c r="O855" s="27"/>
      <c r="P855" s="25"/>
      <c r="Q855" s="25"/>
      <c r="R855" s="59">
        <v>38208</v>
      </c>
      <c r="S855" s="16">
        <v>38208</v>
      </c>
    </row>
    <row r="856" spans="1:19" ht="12.75">
      <c r="A856" s="8">
        <f t="shared" si="46"/>
        <v>849</v>
      </c>
      <c r="C856" s="16">
        <v>38208</v>
      </c>
      <c r="D856" s="14">
        <v>1782.35</v>
      </c>
      <c r="E856" s="14">
        <v>1787.44</v>
      </c>
      <c r="F856" s="14">
        <v>1774.48</v>
      </c>
      <c r="G856" s="14">
        <v>1774.64</v>
      </c>
      <c r="H856" s="15">
        <v>1263490048</v>
      </c>
      <c r="I856" s="96">
        <v>1774.64</v>
      </c>
      <c r="J856" s="25"/>
      <c r="K856" s="25"/>
      <c r="L856" s="61">
        <v>9944.67</v>
      </c>
      <c r="M856" s="96">
        <v>1808.7</v>
      </c>
      <c r="N856" s="27"/>
      <c r="O856" s="27"/>
      <c r="P856" s="25"/>
      <c r="Q856" s="25"/>
      <c r="R856" s="59">
        <v>38209</v>
      </c>
      <c r="S856" s="16">
        <v>38209</v>
      </c>
    </row>
    <row r="857" spans="1:19" ht="12.75">
      <c r="A857" s="8">
        <f t="shared" si="46"/>
        <v>850</v>
      </c>
      <c r="C857" s="16">
        <v>38209</v>
      </c>
      <c r="D857" s="14">
        <v>1782.3</v>
      </c>
      <c r="E857" s="14">
        <v>1808.7</v>
      </c>
      <c r="F857" s="14">
        <v>1782.26</v>
      </c>
      <c r="G857" s="14">
        <v>1808.7</v>
      </c>
      <c r="H857" s="15">
        <v>1468460032</v>
      </c>
      <c r="I857" s="96">
        <v>1808.7</v>
      </c>
      <c r="J857" s="25"/>
      <c r="K857" s="25"/>
      <c r="L857" s="61">
        <v>9938.32</v>
      </c>
      <c r="M857" s="96">
        <v>1782.42</v>
      </c>
      <c r="N857" s="27"/>
      <c r="O857" s="27"/>
      <c r="P857" s="25"/>
      <c r="Q857" s="25"/>
      <c r="R857" s="59">
        <v>38210</v>
      </c>
      <c r="S857" s="16">
        <v>38210</v>
      </c>
    </row>
    <row r="858" spans="1:19" ht="12.75">
      <c r="A858" s="8">
        <f t="shared" si="46"/>
        <v>851</v>
      </c>
      <c r="C858" s="16">
        <v>38210</v>
      </c>
      <c r="D858" s="14">
        <v>1778.43</v>
      </c>
      <c r="E858" s="14">
        <v>1786.65</v>
      </c>
      <c r="F858" s="14">
        <v>1760.5</v>
      </c>
      <c r="G858" s="14">
        <v>1782.42</v>
      </c>
      <c r="H858" s="15">
        <v>1794259968</v>
      </c>
      <c r="I858" s="96">
        <v>1782.42</v>
      </c>
      <c r="J858" s="25"/>
      <c r="K858" s="25"/>
      <c r="L858" s="61">
        <v>9814.59</v>
      </c>
      <c r="M858" s="96">
        <v>1752.49</v>
      </c>
      <c r="N858" s="27"/>
      <c r="O858" s="27"/>
      <c r="P858" s="25"/>
      <c r="Q858" s="25"/>
      <c r="R858" s="59">
        <v>38211</v>
      </c>
      <c r="S858" s="16">
        <v>38211</v>
      </c>
    </row>
    <row r="859" spans="1:19" ht="12.75">
      <c r="A859" s="8">
        <f t="shared" si="46"/>
        <v>852</v>
      </c>
      <c r="C859" s="16">
        <v>38211</v>
      </c>
      <c r="D859" s="14">
        <v>1770.68</v>
      </c>
      <c r="E859" s="14">
        <v>1774.68</v>
      </c>
      <c r="F859" s="14">
        <v>1751.95</v>
      </c>
      <c r="G859" s="14">
        <v>1752.49</v>
      </c>
      <c r="H859" s="15">
        <v>1632659968</v>
      </c>
      <c r="I859" s="96">
        <v>1752.49</v>
      </c>
      <c r="J859" s="25"/>
      <c r="K859" s="25"/>
      <c r="L859" s="61">
        <v>9825.35</v>
      </c>
      <c r="M859" s="96">
        <v>1757.22</v>
      </c>
      <c r="N859" s="27"/>
      <c r="O859" s="27"/>
      <c r="P859" s="25"/>
      <c r="Q859" s="25"/>
      <c r="R859" s="59">
        <v>38212</v>
      </c>
      <c r="S859" s="16">
        <v>38212</v>
      </c>
    </row>
    <row r="860" spans="1:19" ht="12.75">
      <c r="A860" s="8">
        <f t="shared" si="46"/>
        <v>853</v>
      </c>
      <c r="C860" s="16">
        <v>38212</v>
      </c>
      <c r="D860" s="14">
        <v>1762.46</v>
      </c>
      <c r="E860" s="14">
        <v>1768.63</v>
      </c>
      <c r="F860" s="14">
        <v>1750.82</v>
      </c>
      <c r="G860" s="14">
        <v>1757.22</v>
      </c>
      <c r="H860" s="15">
        <v>1347750016</v>
      </c>
      <c r="I860" s="96">
        <v>1757.22</v>
      </c>
      <c r="J860" s="25"/>
      <c r="K860" s="25"/>
      <c r="L860" s="61">
        <v>9954.55</v>
      </c>
      <c r="M860" s="96">
        <v>1782.84</v>
      </c>
      <c r="N860" s="27"/>
      <c r="O860" s="27"/>
      <c r="P860" s="25"/>
      <c r="Q860" s="25"/>
      <c r="R860" s="59">
        <v>38215</v>
      </c>
      <c r="S860" s="16">
        <v>38215</v>
      </c>
    </row>
    <row r="861" spans="1:19" ht="12.75">
      <c r="A861" s="8">
        <f t="shared" si="46"/>
        <v>854</v>
      </c>
      <c r="C861" s="16">
        <v>38215</v>
      </c>
      <c r="D861" s="14">
        <v>1759.58</v>
      </c>
      <c r="E861" s="14">
        <v>1789.49</v>
      </c>
      <c r="F861" s="14">
        <v>1759.58</v>
      </c>
      <c r="G861" s="14">
        <v>1782.84</v>
      </c>
      <c r="H861" s="15">
        <v>1289730048</v>
      </c>
      <c r="I861" s="96">
        <v>1782.84</v>
      </c>
      <c r="J861" s="25"/>
      <c r="K861" s="25"/>
      <c r="L861" s="61">
        <v>9972.83</v>
      </c>
      <c r="M861" s="96">
        <v>1795.25</v>
      </c>
      <c r="N861" s="27"/>
      <c r="O861" s="27"/>
      <c r="P861" s="25"/>
      <c r="Q861" s="25"/>
      <c r="R861" s="59">
        <v>38216</v>
      </c>
      <c r="S861" s="16">
        <v>38216</v>
      </c>
    </row>
    <row r="862" spans="1:19" ht="12.75">
      <c r="A862" s="8">
        <f t="shared" si="46"/>
        <v>855</v>
      </c>
      <c r="C862" s="16">
        <v>38216</v>
      </c>
      <c r="D862" s="14">
        <v>1792.26</v>
      </c>
      <c r="E862" s="14">
        <v>1804.59</v>
      </c>
      <c r="F862" s="14">
        <v>1791.95</v>
      </c>
      <c r="G862" s="14">
        <v>1795.25</v>
      </c>
      <c r="H862" s="15">
        <v>1390279936</v>
      </c>
      <c r="I862" s="96">
        <v>1795.25</v>
      </c>
      <c r="J862" s="25"/>
      <c r="K862" s="25"/>
      <c r="L862" s="61">
        <v>10083.15</v>
      </c>
      <c r="M862" s="96">
        <v>1831.37</v>
      </c>
      <c r="N862" s="27"/>
      <c r="O862" s="27"/>
      <c r="P862" s="25"/>
      <c r="Q862" s="25"/>
      <c r="R862" s="59">
        <v>38217</v>
      </c>
      <c r="S862" s="16">
        <v>38217</v>
      </c>
    </row>
    <row r="863" spans="1:19" ht="12.75">
      <c r="A863" s="8">
        <f t="shared" si="46"/>
        <v>856</v>
      </c>
      <c r="C863" s="16">
        <v>38217</v>
      </c>
      <c r="D863" s="14">
        <v>1787.66</v>
      </c>
      <c r="E863" s="14">
        <v>1831.37</v>
      </c>
      <c r="F863" s="14">
        <v>1784.6</v>
      </c>
      <c r="G863" s="14">
        <v>1831.37</v>
      </c>
      <c r="H863" s="15">
        <v>1575049984</v>
      </c>
      <c r="I863" s="96">
        <v>1831.37</v>
      </c>
      <c r="J863" s="25"/>
      <c r="K863" s="25"/>
      <c r="L863" s="61">
        <v>10040.82</v>
      </c>
      <c r="M863" s="96">
        <v>1819.89</v>
      </c>
      <c r="N863" s="27"/>
      <c r="O863" s="27"/>
      <c r="P863" s="25"/>
      <c r="Q863" s="25"/>
      <c r="R863" s="59">
        <v>38218</v>
      </c>
      <c r="S863" s="16">
        <v>38218</v>
      </c>
    </row>
    <row r="864" spans="1:19" ht="12.75">
      <c r="A864" s="8">
        <f t="shared" si="46"/>
        <v>857</v>
      </c>
      <c r="C864" s="16">
        <v>38218</v>
      </c>
      <c r="D864" s="14">
        <v>1825.91</v>
      </c>
      <c r="E864" s="14">
        <v>1829.13</v>
      </c>
      <c r="F864" s="14">
        <v>1811.68</v>
      </c>
      <c r="G864" s="14">
        <v>1819.89</v>
      </c>
      <c r="H864" s="15">
        <v>1416729984</v>
      </c>
      <c r="I864" s="96">
        <v>1819.89</v>
      </c>
      <c r="J864" s="25"/>
      <c r="K864" s="25"/>
      <c r="L864" s="61">
        <v>10110.14</v>
      </c>
      <c r="M864" s="96">
        <v>1838.02</v>
      </c>
      <c r="N864" s="27"/>
      <c r="O864" s="27"/>
      <c r="P864" s="25"/>
      <c r="Q864" s="25"/>
      <c r="R864" s="59">
        <v>38219</v>
      </c>
      <c r="S864" s="16">
        <v>38219</v>
      </c>
    </row>
    <row r="865" spans="1:19" ht="12.75">
      <c r="A865" s="8">
        <f t="shared" si="46"/>
        <v>858</v>
      </c>
      <c r="C865" s="16">
        <v>38219</v>
      </c>
      <c r="D865" s="14">
        <v>1819.54</v>
      </c>
      <c r="E865" s="14">
        <v>1843.12</v>
      </c>
      <c r="F865" s="14">
        <v>1815.92</v>
      </c>
      <c r="G865" s="14">
        <v>1838.02</v>
      </c>
      <c r="H865" s="15">
        <v>1342649984</v>
      </c>
      <c r="I865" s="96">
        <v>1838.02</v>
      </c>
      <c r="J865" s="25"/>
      <c r="K865" s="25"/>
      <c r="L865" s="61">
        <v>10073.05</v>
      </c>
      <c r="M865" s="96">
        <v>1838.7</v>
      </c>
      <c r="N865" s="27"/>
      <c r="O865" s="27"/>
      <c r="P865" s="25"/>
      <c r="Q865" s="25"/>
      <c r="R865" s="59">
        <v>38222</v>
      </c>
      <c r="S865" s="16">
        <v>38222</v>
      </c>
    </row>
    <row r="866" spans="1:19" ht="12.75">
      <c r="A866" s="8">
        <f t="shared" si="46"/>
        <v>859</v>
      </c>
      <c r="C866" s="16">
        <v>38222</v>
      </c>
      <c r="D866" s="14">
        <v>1843.79</v>
      </c>
      <c r="E866" s="14">
        <v>1848.12</v>
      </c>
      <c r="F866" s="14">
        <v>1835.11</v>
      </c>
      <c r="G866" s="14">
        <v>1838.7</v>
      </c>
      <c r="H866" s="15">
        <v>1224659968</v>
      </c>
      <c r="I866" s="96">
        <v>1838.7</v>
      </c>
      <c r="J866" s="25"/>
      <c r="K866" s="25"/>
      <c r="L866" s="61">
        <v>10098.63</v>
      </c>
      <c r="M866" s="96">
        <v>1836.89</v>
      </c>
      <c r="N866" s="27"/>
      <c r="O866" s="27"/>
      <c r="P866" s="25"/>
      <c r="Q866" s="25"/>
      <c r="R866" s="59">
        <v>38223</v>
      </c>
      <c r="S866" s="16">
        <v>38223</v>
      </c>
    </row>
    <row r="867" spans="1:19" ht="12.75">
      <c r="A867" s="8">
        <f t="shared" si="46"/>
        <v>860</v>
      </c>
      <c r="C867" s="16">
        <v>38223</v>
      </c>
      <c r="D867" s="14">
        <v>1846.93</v>
      </c>
      <c r="E867" s="14">
        <v>1850.29</v>
      </c>
      <c r="F867" s="14">
        <v>1828.51</v>
      </c>
      <c r="G867" s="14">
        <v>1836.89</v>
      </c>
      <c r="H867" s="15">
        <v>1301090048</v>
      </c>
      <c r="I867" s="96">
        <v>1836.89</v>
      </c>
      <c r="J867" s="25"/>
      <c r="K867" s="25"/>
      <c r="L867" s="61">
        <v>10181.74</v>
      </c>
      <c r="M867" s="96">
        <v>1860.72</v>
      </c>
      <c r="N867" s="27"/>
      <c r="O867" s="27"/>
      <c r="P867" s="25"/>
      <c r="Q867" s="25"/>
      <c r="R867" s="59">
        <v>38224</v>
      </c>
      <c r="S867" s="16">
        <v>38224</v>
      </c>
    </row>
    <row r="868" spans="1:19" ht="12.75">
      <c r="A868" s="8">
        <f t="shared" si="46"/>
        <v>861</v>
      </c>
      <c r="C868" s="16">
        <v>38224</v>
      </c>
      <c r="D868" s="14">
        <v>1836.72</v>
      </c>
      <c r="E868" s="14">
        <v>1861.79</v>
      </c>
      <c r="F868" s="14">
        <v>1830.3</v>
      </c>
      <c r="G868" s="14">
        <v>1860.72</v>
      </c>
      <c r="H868" s="15">
        <v>1320640000</v>
      </c>
      <c r="I868" s="96">
        <v>1860.72</v>
      </c>
      <c r="J868" s="25"/>
      <c r="K868" s="25"/>
      <c r="L868" s="61">
        <v>10173.41</v>
      </c>
      <c r="M868" s="96">
        <v>1852.92</v>
      </c>
      <c r="N868" s="27"/>
      <c r="O868" s="27"/>
      <c r="P868" s="25"/>
      <c r="Q868" s="25"/>
      <c r="R868" s="59">
        <v>38225</v>
      </c>
      <c r="S868" s="16">
        <v>38225</v>
      </c>
    </row>
    <row r="869" spans="1:19" ht="12.75">
      <c r="A869" s="8">
        <f t="shared" si="46"/>
        <v>862</v>
      </c>
      <c r="C869" s="16">
        <v>38225</v>
      </c>
      <c r="D869" s="14">
        <v>1855.77</v>
      </c>
      <c r="E869" s="14">
        <v>1860.39</v>
      </c>
      <c r="F869" s="14">
        <v>1848.88</v>
      </c>
      <c r="G869" s="14">
        <v>1852.92</v>
      </c>
      <c r="H869" s="15">
        <v>1183830016</v>
      </c>
      <c r="I869" s="96">
        <v>1852.92</v>
      </c>
      <c r="J869" s="25"/>
      <c r="K869" s="25"/>
      <c r="L869" s="61">
        <v>10195.01</v>
      </c>
      <c r="M869" s="96">
        <v>1862.09</v>
      </c>
      <c r="N869" s="27"/>
      <c r="O869" s="27"/>
      <c r="P869" s="25"/>
      <c r="Q869" s="25"/>
      <c r="R869" s="59">
        <v>38226</v>
      </c>
      <c r="S869" s="16">
        <v>38226</v>
      </c>
    </row>
    <row r="870" spans="1:19" ht="12.75">
      <c r="A870" s="8">
        <f t="shared" si="46"/>
        <v>863</v>
      </c>
      <c r="C870" s="16">
        <v>38226</v>
      </c>
      <c r="D870" s="14">
        <v>1855.03</v>
      </c>
      <c r="E870" s="14">
        <v>1866.25</v>
      </c>
      <c r="F870" s="14">
        <v>1854.77</v>
      </c>
      <c r="G870" s="14">
        <v>1862.09</v>
      </c>
      <c r="H870" s="15">
        <v>1011070016</v>
      </c>
      <c r="I870" s="96">
        <v>1862.09</v>
      </c>
      <c r="J870" s="25"/>
      <c r="K870" s="25"/>
      <c r="L870" s="61">
        <v>10122.52</v>
      </c>
      <c r="M870" s="96">
        <v>1836.49</v>
      </c>
      <c r="N870" s="27"/>
      <c r="O870" s="27"/>
      <c r="P870" s="25"/>
      <c r="Q870" s="25"/>
      <c r="R870" s="59">
        <v>38229</v>
      </c>
      <c r="S870" s="16">
        <v>38229</v>
      </c>
    </row>
    <row r="871" spans="1:19" ht="12.75">
      <c r="A871" s="8">
        <f t="shared" si="46"/>
        <v>864</v>
      </c>
      <c r="C871" s="16">
        <v>38229</v>
      </c>
      <c r="D871" s="14">
        <v>1855.78</v>
      </c>
      <c r="E871" s="14">
        <v>1855.78</v>
      </c>
      <c r="F871" s="14">
        <v>1836.47</v>
      </c>
      <c r="G871" s="14">
        <v>1836.49</v>
      </c>
      <c r="H871" s="15">
        <v>1007640000</v>
      </c>
      <c r="I871" s="96">
        <v>1836.49</v>
      </c>
      <c r="J871" s="25"/>
      <c r="K871" s="25"/>
      <c r="L871" s="61">
        <v>10173.92</v>
      </c>
      <c r="M871" s="96">
        <v>1838.1</v>
      </c>
      <c r="N871" s="27"/>
      <c r="O871" s="27"/>
      <c r="P871" s="25"/>
      <c r="Q871" s="25"/>
      <c r="R871" s="59">
        <v>38230</v>
      </c>
      <c r="S871" s="16">
        <v>38230</v>
      </c>
    </row>
    <row r="872" spans="1:19" ht="12.75">
      <c r="A872" s="8">
        <f t="shared" si="46"/>
        <v>865</v>
      </c>
      <c r="C872" s="16">
        <v>38230</v>
      </c>
      <c r="D872" s="14">
        <v>1837.54</v>
      </c>
      <c r="E872" s="14">
        <v>1842.15</v>
      </c>
      <c r="F872" s="14">
        <v>1819.62</v>
      </c>
      <c r="G872" s="14">
        <v>1838.1</v>
      </c>
      <c r="H872" s="15">
        <v>1298909952</v>
      </c>
      <c r="I872" s="96">
        <v>1838.1</v>
      </c>
      <c r="J872" s="25"/>
      <c r="K872" s="25"/>
      <c r="L872" s="61">
        <v>10168.46</v>
      </c>
      <c r="M872" s="96">
        <v>1850.41</v>
      </c>
      <c r="N872" s="27"/>
      <c r="O872" s="27"/>
      <c r="P872" s="25"/>
      <c r="Q872" s="25"/>
      <c r="R872" s="59">
        <v>38231</v>
      </c>
      <c r="S872" s="16">
        <v>38231</v>
      </c>
    </row>
    <row r="873" spans="1:19" ht="12.75">
      <c r="A873" s="8">
        <f t="shared" si="46"/>
        <v>866</v>
      </c>
      <c r="C873" s="16">
        <v>38231</v>
      </c>
      <c r="D873" s="14">
        <v>1833.37</v>
      </c>
      <c r="E873" s="14">
        <v>1859.44</v>
      </c>
      <c r="F873" s="14">
        <v>1833.33</v>
      </c>
      <c r="G873" s="14">
        <v>1850.41</v>
      </c>
      <c r="H873" s="15">
        <v>1426349952</v>
      </c>
      <c r="I873" s="96">
        <v>1850.41</v>
      </c>
      <c r="J873" s="25"/>
      <c r="K873" s="25"/>
      <c r="L873" s="61">
        <v>10290.28</v>
      </c>
      <c r="M873" s="96">
        <v>1873.43</v>
      </c>
      <c r="N873" s="27"/>
      <c r="O873" s="27"/>
      <c r="P873" s="25"/>
      <c r="Q873" s="25"/>
      <c r="R873" s="59">
        <v>38232</v>
      </c>
      <c r="S873" s="16">
        <v>38232</v>
      </c>
    </row>
    <row r="874" spans="1:19" ht="12.75">
      <c r="A874" s="8">
        <f t="shared" si="46"/>
        <v>867</v>
      </c>
      <c r="C874" s="16">
        <v>38232</v>
      </c>
      <c r="D874" s="14">
        <v>1848.03</v>
      </c>
      <c r="E874" s="14">
        <v>1876.24</v>
      </c>
      <c r="F874" s="14">
        <v>1846.95</v>
      </c>
      <c r="G874" s="14">
        <v>1873.43</v>
      </c>
      <c r="H874" s="15">
        <v>1208770048</v>
      </c>
      <c r="I874" s="96">
        <v>1873.43</v>
      </c>
      <c r="J874" s="25"/>
      <c r="K874" s="25"/>
      <c r="L874" s="61">
        <v>10260.2</v>
      </c>
      <c r="M874" s="96">
        <v>1844.48</v>
      </c>
      <c r="N874" s="27"/>
      <c r="O874" s="27"/>
      <c r="P874" s="25"/>
      <c r="Q874" s="25"/>
      <c r="R874" s="59">
        <v>38233</v>
      </c>
      <c r="S874" s="16">
        <v>38233</v>
      </c>
    </row>
    <row r="875" spans="1:19" ht="12.75">
      <c r="A875" s="8">
        <f t="shared" si="46"/>
        <v>868</v>
      </c>
      <c r="C875" s="16">
        <v>38233</v>
      </c>
      <c r="D875" s="14">
        <v>1857.61</v>
      </c>
      <c r="E875" s="14">
        <v>1867.46</v>
      </c>
      <c r="F875" s="14">
        <v>1840.94</v>
      </c>
      <c r="G875" s="14">
        <v>1844.48</v>
      </c>
      <c r="H875" s="15">
        <v>1244610048</v>
      </c>
      <c r="I875" s="96">
        <v>1844.48</v>
      </c>
      <c r="J875" s="25"/>
      <c r="K875" s="25"/>
      <c r="L875" s="61">
        <v>10341.16</v>
      </c>
      <c r="M875" s="96">
        <v>1858.56</v>
      </c>
      <c r="N875" s="27"/>
      <c r="O875" s="27"/>
      <c r="P875" s="25"/>
      <c r="Q875" s="25"/>
      <c r="R875" s="59">
        <v>38237</v>
      </c>
      <c r="S875" s="16">
        <v>38237</v>
      </c>
    </row>
    <row r="876" spans="1:19" ht="12.75">
      <c r="A876" s="8">
        <f t="shared" si="46"/>
        <v>869</v>
      </c>
      <c r="C876" s="16">
        <v>38237</v>
      </c>
      <c r="D876" s="14">
        <v>1856</v>
      </c>
      <c r="E876" s="14">
        <v>1865.43</v>
      </c>
      <c r="F876" s="14">
        <v>1847.48</v>
      </c>
      <c r="G876" s="14">
        <v>1858.56</v>
      </c>
      <c r="H876" s="15">
        <v>1320700032</v>
      </c>
      <c r="I876" s="96">
        <v>1858.56</v>
      </c>
      <c r="J876" s="25"/>
      <c r="K876" s="25"/>
      <c r="L876" s="61">
        <v>10313.36</v>
      </c>
      <c r="M876" s="96">
        <v>1850.64</v>
      </c>
      <c r="N876" s="27"/>
      <c r="O876" s="27"/>
      <c r="P876" s="25"/>
      <c r="Q876" s="25"/>
      <c r="R876" s="59">
        <v>38238</v>
      </c>
      <c r="S876" s="16">
        <v>38238</v>
      </c>
    </row>
    <row r="877" spans="1:19" ht="12.75">
      <c r="A877" s="8">
        <f t="shared" si="46"/>
        <v>870</v>
      </c>
      <c r="C877" s="16">
        <v>38238</v>
      </c>
      <c r="D877" s="14">
        <v>1855.25</v>
      </c>
      <c r="E877" s="14">
        <v>1870.04</v>
      </c>
      <c r="F877" s="14">
        <v>1850.05</v>
      </c>
      <c r="G877" s="14">
        <v>1850.64</v>
      </c>
      <c r="H877" s="15">
        <v>1442540032</v>
      </c>
      <c r="I877" s="96">
        <v>1850.64</v>
      </c>
      <c r="J877" s="25"/>
      <c r="K877" s="25"/>
      <c r="L877" s="61">
        <v>10289.1</v>
      </c>
      <c r="M877" s="96">
        <v>1869.65</v>
      </c>
      <c r="N877" s="27"/>
      <c r="O877" s="27"/>
      <c r="P877" s="25"/>
      <c r="Q877" s="25"/>
      <c r="R877" s="59">
        <v>38239</v>
      </c>
      <c r="S877" s="16">
        <v>38239</v>
      </c>
    </row>
    <row r="878" spans="1:19" ht="12.75">
      <c r="A878" s="8">
        <f t="shared" si="46"/>
        <v>871</v>
      </c>
      <c r="C878" s="16">
        <v>38239</v>
      </c>
      <c r="D878" s="14">
        <v>1858.51</v>
      </c>
      <c r="E878" s="14">
        <v>1875.39</v>
      </c>
      <c r="F878" s="14">
        <v>1849.37</v>
      </c>
      <c r="G878" s="14">
        <v>1869.65</v>
      </c>
      <c r="H878" s="15">
        <v>1663789952</v>
      </c>
      <c r="I878" s="96">
        <v>1869.65</v>
      </c>
      <c r="J878" s="25"/>
      <c r="K878" s="25"/>
      <c r="L878" s="61">
        <v>10313.07</v>
      </c>
      <c r="M878" s="96">
        <v>1894.31</v>
      </c>
      <c r="N878" s="27"/>
      <c r="O878" s="27"/>
      <c r="P878" s="25"/>
      <c r="Q878" s="25"/>
      <c r="R878" s="59">
        <v>38240</v>
      </c>
      <c r="S878" s="16">
        <v>38240</v>
      </c>
    </row>
    <row r="879" spans="1:19" ht="12.75">
      <c r="A879" s="8">
        <f t="shared" si="46"/>
        <v>872</v>
      </c>
      <c r="C879" s="16">
        <v>38240</v>
      </c>
      <c r="D879" s="14">
        <v>1870.33</v>
      </c>
      <c r="E879" s="14">
        <v>1895.78</v>
      </c>
      <c r="F879" s="14">
        <v>1863.46</v>
      </c>
      <c r="G879" s="14">
        <v>1894.31</v>
      </c>
      <c r="H879" s="15">
        <v>1606649984</v>
      </c>
      <c r="I879" s="96">
        <v>1894.31</v>
      </c>
      <c r="J879" s="25"/>
      <c r="K879" s="25"/>
      <c r="L879" s="61">
        <v>10314.76</v>
      </c>
      <c r="M879" s="96">
        <v>1910.38</v>
      </c>
      <c r="N879" s="27"/>
      <c r="O879" s="27"/>
      <c r="P879" s="25"/>
      <c r="Q879" s="25"/>
      <c r="R879" s="59">
        <v>38243</v>
      </c>
      <c r="S879" s="16">
        <v>38243</v>
      </c>
    </row>
    <row r="880" spans="1:19" ht="12.75">
      <c r="A880" s="8">
        <f t="shared" si="46"/>
        <v>873</v>
      </c>
      <c r="C880" s="16">
        <v>38243</v>
      </c>
      <c r="D880" s="14">
        <v>1900.17</v>
      </c>
      <c r="E880" s="14">
        <v>1919.21</v>
      </c>
      <c r="F880" s="14">
        <v>1897.73</v>
      </c>
      <c r="G880" s="14">
        <v>1910.38</v>
      </c>
      <c r="H880" s="15">
        <v>1741080064</v>
      </c>
      <c r="I880" s="96">
        <v>1910.38</v>
      </c>
      <c r="J880" s="25"/>
      <c r="K880" s="25"/>
      <c r="L880" s="61">
        <v>10318.16</v>
      </c>
      <c r="M880" s="96">
        <v>1915.4</v>
      </c>
      <c r="N880" s="27"/>
      <c r="O880" s="27"/>
      <c r="P880" s="25"/>
      <c r="Q880" s="25"/>
      <c r="R880" s="59">
        <v>38244</v>
      </c>
      <c r="S880" s="16">
        <v>38244</v>
      </c>
    </row>
    <row r="881" spans="1:19" ht="12.75">
      <c r="A881" s="8">
        <f t="shared" si="46"/>
        <v>874</v>
      </c>
      <c r="C881" s="16">
        <v>38244</v>
      </c>
      <c r="D881" s="14">
        <v>1909.2</v>
      </c>
      <c r="E881" s="14">
        <v>1917.74</v>
      </c>
      <c r="F881" s="14">
        <v>1901.77</v>
      </c>
      <c r="G881" s="14">
        <v>1915.4</v>
      </c>
      <c r="H881" s="15">
        <v>1509260032</v>
      </c>
      <c r="I881" s="96">
        <v>1915.4</v>
      </c>
      <c r="J881" s="25"/>
      <c r="K881" s="25"/>
      <c r="L881" s="61">
        <v>10231.36</v>
      </c>
      <c r="M881" s="96">
        <v>1896.52</v>
      </c>
      <c r="N881" s="27"/>
      <c r="O881" s="27"/>
      <c r="P881" s="25"/>
      <c r="Q881" s="25"/>
      <c r="R881" s="59">
        <v>38245</v>
      </c>
      <c r="S881" s="16">
        <v>38245</v>
      </c>
    </row>
    <row r="882" spans="1:19" ht="12.75">
      <c r="A882" s="8">
        <f t="shared" si="46"/>
        <v>875</v>
      </c>
      <c r="C882" s="16">
        <v>38245</v>
      </c>
      <c r="D882" s="14">
        <v>1908.38</v>
      </c>
      <c r="E882" s="14">
        <v>1908.38</v>
      </c>
      <c r="F882" s="14">
        <v>1892.08</v>
      </c>
      <c r="G882" s="14">
        <v>1896.52</v>
      </c>
      <c r="H882" s="15">
        <v>1575500032</v>
      </c>
      <c r="I882" s="96">
        <v>1896.52</v>
      </c>
      <c r="J882" s="25"/>
      <c r="K882" s="25"/>
      <c r="L882" s="61">
        <v>10244.49</v>
      </c>
      <c r="M882" s="96">
        <v>1904.08</v>
      </c>
      <c r="N882" s="27"/>
      <c r="O882" s="27"/>
      <c r="P882" s="25"/>
      <c r="Q882" s="25"/>
      <c r="R882" s="59">
        <v>38246</v>
      </c>
      <c r="S882" s="16">
        <v>38246</v>
      </c>
    </row>
    <row r="883" spans="1:19" ht="12.75">
      <c r="A883" s="8">
        <f t="shared" si="46"/>
        <v>876</v>
      </c>
      <c r="C883" s="16">
        <v>38246</v>
      </c>
      <c r="D883" s="14">
        <v>1898.83</v>
      </c>
      <c r="E883" s="14">
        <v>1914.38</v>
      </c>
      <c r="F883" s="14">
        <v>1898.36</v>
      </c>
      <c r="G883" s="14">
        <v>1904.08</v>
      </c>
      <c r="H883" s="15">
        <v>1325500032</v>
      </c>
      <c r="I883" s="96">
        <v>1904.08</v>
      </c>
      <c r="J883" s="25"/>
      <c r="K883" s="25"/>
      <c r="L883" s="61">
        <v>10284.46</v>
      </c>
      <c r="M883" s="96">
        <v>1910.09</v>
      </c>
      <c r="N883" s="27"/>
      <c r="O883" s="27"/>
      <c r="P883" s="25"/>
      <c r="Q883" s="25"/>
      <c r="R883" s="59">
        <v>38247</v>
      </c>
      <c r="S883" s="16">
        <v>38247</v>
      </c>
    </row>
    <row r="884" spans="1:19" ht="12.75">
      <c r="A884" s="8">
        <f t="shared" si="46"/>
        <v>877</v>
      </c>
      <c r="C884" s="16">
        <v>38247</v>
      </c>
      <c r="D884" s="14">
        <v>1907.01</v>
      </c>
      <c r="E884" s="14">
        <v>1911</v>
      </c>
      <c r="F884" s="14">
        <v>1896.67</v>
      </c>
      <c r="G884" s="14">
        <v>1910.09</v>
      </c>
      <c r="H884" s="15">
        <v>1640370048</v>
      </c>
      <c r="I884" s="96">
        <v>1910.09</v>
      </c>
      <c r="J884" s="25"/>
      <c r="K884" s="25"/>
      <c r="L884" s="61">
        <v>10204.89</v>
      </c>
      <c r="M884" s="96">
        <v>1908.07</v>
      </c>
      <c r="N884" s="27"/>
      <c r="O884" s="27"/>
      <c r="P884" s="25"/>
      <c r="Q884" s="25"/>
      <c r="R884" s="59">
        <v>38250</v>
      </c>
      <c r="S884" s="16">
        <v>38250</v>
      </c>
    </row>
    <row r="885" spans="1:19" ht="12.75">
      <c r="A885" s="8">
        <f t="shared" si="46"/>
        <v>878</v>
      </c>
      <c r="C885" s="16">
        <v>38250</v>
      </c>
      <c r="D885" s="14">
        <v>1903.02</v>
      </c>
      <c r="E885" s="14">
        <v>1921.5</v>
      </c>
      <c r="F885" s="14">
        <v>1900.24</v>
      </c>
      <c r="G885" s="14">
        <v>1908.07</v>
      </c>
      <c r="H885" s="15">
        <v>1565539968</v>
      </c>
      <c r="I885" s="96">
        <v>1908.07</v>
      </c>
      <c r="J885" s="25"/>
      <c r="K885" s="25"/>
      <c r="L885" s="61">
        <v>10244.93</v>
      </c>
      <c r="M885" s="96">
        <v>1921.18</v>
      </c>
      <c r="N885" s="27"/>
      <c r="O885" s="27"/>
      <c r="P885" s="25"/>
      <c r="Q885" s="25"/>
      <c r="R885" s="59">
        <v>38251</v>
      </c>
      <c r="S885" s="16">
        <v>38251</v>
      </c>
    </row>
    <row r="886" spans="1:19" ht="12.75">
      <c r="A886" s="8">
        <f t="shared" si="46"/>
        <v>879</v>
      </c>
      <c r="C886" s="16">
        <v>38251</v>
      </c>
      <c r="D886" s="14">
        <v>1913.13</v>
      </c>
      <c r="E886" s="14">
        <v>1925.85</v>
      </c>
      <c r="F886" s="14">
        <v>1909.43</v>
      </c>
      <c r="G886" s="14">
        <v>1921.18</v>
      </c>
      <c r="H886" s="15">
        <v>1531559936</v>
      </c>
      <c r="I886" s="96">
        <v>1921.18</v>
      </c>
      <c r="J886" s="25"/>
      <c r="K886" s="25"/>
      <c r="L886" s="61">
        <v>10109.18</v>
      </c>
      <c r="M886" s="96">
        <v>1885.71</v>
      </c>
      <c r="N886" s="27"/>
      <c r="O886" s="27"/>
      <c r="P886" s="25"/>
      <c r="Q886" s="25"/>
      <c r="R886" s="59">
        <v>38252</v>
      </c>
      <c r="S886" s="16">
        <v>38252</v>
      </c>
    </row>
    <row r="887" spans="1:19" ht="12.75">
      <c r="A887" s="8">
        <f t="shared" si="46"/>
        <v>880</v>
      </c>
      <c r="C887" s="16">
        <v>38252</v>
      </c>
      <c r="D887" s="14">
        <v>1910.23</v>
      </c>
      <c r="E887" s="14">
        <v>1910.23</v>
      </c>
      <c r="F887" s="14">
        <v>1884.85</v>
      </c>
      <c r="G887" s="14">
        <v>1885.71</v>
      </c>
      <c r="H887" s="15">
        <v>1588290048</v>
      </c>
      <c r="I887" s="96">
        <v>1885.71</v>
      </c>
      <c r="J887" s="25"/>
      <c r="K887" s="25"/>
      <c r="L887" s="61">
        <v>10038.9</v>
      </c>
      <c r="M887" s="96">
        <v>1886.43</v>
      </c>
      <c r="N887" s="27"/>
      <c r="O887" s="27"/>
      <c r="P887" s="25"/>
      <c r="Q887" s="25"/>
      <c r="R887" s="59">
        <v>38253</v>
      </c>
      <c r="S887" s="16">
        <v>38253</v>
      </c>
    </row>
    <row r="888" spans="1:19" ht="12.75">
      <c r="A888" s="8">
        <f t="shared" si="46"/>
        <v>881</v>
      </c>
      <c r="C888" s="16">
        <v>38253</v>
      </c>
      <c r="D888" s="14">
        <v>1887.02</v>
      </c>
      <c r="E888" s="14">
        <v>1894.67</v>
      </c>
      <c r="F888" s="14">
        <v>1883.32</v>
      </c>
      <c r="G888" s="14">
        <v>1886.43</v>
      </c>
      <c r="H888" s="15">
        <v>1396809984</v>
      </c>
      <c r="I888" s="96">
        <v>1886.43</v>
      </c>
      <c r="J888" s="25"/>
      <c r="K888" s="25"/>
      <c r="L888" s="61">
        <v>10047.24</v>
      </c>
      <c r="M888" s="96">
        <v>1879.48</v>
      </c>
      <c r="N888" s="27"/>
      <c r="O888" s="27"/>
      <c r="P888" s="25"/>
      <c r="Q888" s="25"/>
      <c r="R888" s="59">
        <v>38254</v>
      </c>
      <c r="S888" s="16">
        <v>38254</v>
      </c>
    </row>
    <row r="889" spans="1:19" ht="12.75">
      <c r="A889" s="8">
        <f t="shared" si="46"/>
        <v>882</v>
      </c>
      <c r="C889" s="16">
        <v>38254</v>
      </c>
      <c r="D889" s="14">
        <v>1888.89</v>
      </c>
      <c r="E889" s="14">
        <v>1897.42</v>
      </c>
      <c r="F889" s="14">
        <v>1879.48</v>
      </c>
      <c r="G889" s="14">
        <v>1879.48</v>
      </c>
      <c r="H889" s="15">
        <v>1360089984</v>
      </c>
      <c r="I889" s="96">
        <v>1879.48</v>
      </c>
      <c r="J889" s="25"/>
      <c r="K889" s="25"/>
      <c r="L889" s="61">
        <v>9988.54</v>
      </c>
      <c r="M889" s="96">
        <v>1859.88</v>
      </c>
      <c r="N889" s="27"/>
      <c r="O889" s="27"/>
      <c r="P889" s="25"/>
      <c r="Q889" s="25"/>
      <c r="R889" s="59">
        <v>38257</v>
      </c>
      <c r="S889" s="16">
        <v>38257</v>
      </c>
    </row>
    <row r="890" spans="1:19" ht="12.75">
      <c r="A890" s="8">
        <f t="shared" si="46"/>
        <v>883</v>
      </c>
      <c r="C890" s="16">
        <v>38257</v>
      </c>
      <c r="D890" s="14">
        <v>1871.16</v>
      </c>
      <c r="E890" s="14">
        <v>1871.94</v>
      </c>
      <c r="F890" s="14">
        <v>1858.88</v>
      </c>
      <c r="G890" s="14">
        <v>1859.88</v>
      </c>
      <c r="H890" s="15">
        <v>1316790016</v>
      </c>
      <c r="I890" s="96">
        <v>1859.88</v>
      </c>
      <c r="J890" s="25"/>
      <c r="K890" s="25"/>
      <c r="L890" s="61">
        <v>10077.4</v>
      </c>
      <c r="M890" s="96">
        <v>1869.87</v>
      </c>
      <c r="N890" s="27"/>
      <c r="O890" s="27"/>
      <c r="P890" s="25"/>
      <c r="Q890" s="25"/>
      <c r="R890" s="59">
        <v>38258</v>
      </c>
      <c r="S890" s="16">
        <v>38258</v>
      </c>
    </row>
    <row r="891" spans="1:19" ht="12.75">
      <c r="A891" s="8">
        <f t="shared" si="46"/>
        <v>884</v>
      </c>
      <c r="C891" s="16">
        <v>38258</v>
      </c>
      <c r="D891" s="14">
        <v>1865.88</v>
      </c>
      <c r="E891" s="14">
        <v>1873.86</v>
      </c>
      <c r="F891" s="14">
        <v>1852.59</v>
      </c>
      <c r="G891" s="14">
        <v>1869.87</v>
      </c>
      <c r="H891" s="15">
        <v>1536979968</v>
      </c>
      <c r="I891" s="96">
        <v>1869.87</v>
      </c>
      <c r="J891" s="25"/>
      <c r="K891" s="25"/>
      <c r="L891" s="61">
        <v>10136.24</v>
      </c>
      <c r="M891" s="96">
        <v>1893.94</v>
      </c>
      <c r="N891" s="27"/>
      <c r="O891" s="27"/>
      <c r="P891" s="25"/>
      <c r="Q891" s="25"/>
      <c r="R891" s="59">
        <v>38259</v>
      </c>
      <c r="S891" s="16">
        <v>38259</v>
      </c>
    </row>
    <row r="892" spans="1:19" ht="12.75">
      <c r="A892" s="8">
        <f t="shared" si="46"/>
        <v>885</v>
      </c>
      <c r="C892" s="16">
        <v>38259</v>
      </c>
      <c r="D892" s="14">
        <v>1870.61</v>
      </c>
      <c r="E892" s="14">
        <v>1894.06</v>
      </c>
      <c r="F892" s="14">
        <v>1869.95</v>
      </c>
      <c r="G892" s="14">
        <v>1893.94</v>
      </c>
      <c r="H892" s="15">
        <v>1637280000</v>
      </c>
      <c r="I892" s="96">
        <v>1893.94</v>
      </c>
      <c r="J892" s="25"/>
      <c r="K892" s="25"/>
      <c r="L892" s="61">
        <v>10080.27</v>
      </c>
      <c r="M892" s="96">
        <v>1896.84</v>
      </c>
      <c r="N892" s="27"/>
      <c r="O892" s="27"/>
      <c r="P892" s="25"/>
      <c r="Q892" s="25"/>
      <c r="R892" s="59">
        <v>38260</v>
      </c>
      <c r="S892" s="16">
        <v>38260</v>
      </c>
    </row>
    <row r="893" spans="1:19" ht="12.75">
      <c r="A893" s="8">
        <f t="shared" si="46"/>
        <v>886</v>
      </c>
      <c r="C893" s="16">
        <v>38260</v>
      </c>
      <c r="D893" s="14">
        <v>1892.6</v>
      </c>
      <c r="E893" s="14">
        <v>1902.25</v>
      </c>
      <c r="F893" s="14">
        <v>1887.68</v>
      </c>
      <c r="G893" s="14">
        <v>1896.84</v>
      </c>
      <c r="H893" s="15">
        <v>1656620032</v>
      </c>
      <c r="I893" s="96">
        <v>1896.84</v>
      </c>
      <c r="J893" s="25"/>
      <c r="K893" s="25"/>
      <c r="L893" s="61">
        <v>10192.65</v>
      </c>
      <c r="M893" s="96">
        <v>1942.2</v>
      </c>
      <c r="N893" s="27"/>
      <c r="O893" s="27"/>
      <c r="P893" s="25"/>
      <c r="Q893" s="25"/>
      <c r="R893" s="59">
        <v>38261</v>
      </c>
      <c r="S893" s="16">
        <v>38261</v>
      </c>
    </row>
    <row r="894" spans="1:19" ht="12.75">
      <c r="A894" s="8">
        <f t="shared" si="46"/>
        <v>887</v>
      </c>
      <c r="C894" s="16">
        <v>38261</v>
      </c>
      <c r="D894" s="14">
        <v>1909.59</v>
      </c>
      <c r="E894" s="14">
        <v>1942.23</v>
      </c>
      <c r="F894" s="14">
        <v>1908.57</v>
      </c>
      <c r="G894" s="14">
        <v>1942.2</v>
      </c>
      <c r="H894" s="15">
        <v>1820300032</v>
      </c>
      <c r="I894" s="96">
        <v>1942.2</v>
      </c>
      <c r="J894" s="25"/>
      <c r="K894" s="25"/>
      <c r="L894" s="61">
        <v>10216.54</v>
      </c>
      <c r="M894" s="96">
        <v>1952.4</v>
      </c>
      <c r="N894" s="27"/>
      <c r="O894" s="27"/>
      <c r="P894" s="25"/>
      <c r="Q894" s="25"/>
      <c r="R894" s="59">
        <v>38264</v>
      </c>
      <c r="S894" s="16">
        <v>38264</v>
      </c>
    </row>
    <row r="895" spans="1:19" ht="12.75">
      <c r="A895" s="8">
        <f t="shared" si="46"/>
        <v>888</v>
      </c>
      <c r="C895" s="16">
        <v>38264</v>
      </c>
      <c r="D895" s="14">
        <v>1954.59</v>
      </c>
      <c r="E895" s="14">
        <v>1965.76</v>
      </c>
      <c r="F895" s="14">
        <v>1950.17</v>
      </c>
      <c r="G895" s="14">
        <v>1952.4</v>
      </c>
      <c r="H895" s="15">
        <v>1854969984</v>
      </c>
      <c r="I895" s="96">
        <v>1952.4</v>
      </c>
      <c r="J895" s="25"/>
      <c r="K895" s="25"/>
      <c r="L895" s="61">
        <v>10177.68</v>
      </c>
      <c r="M895" s="96">
        <v>1955.5</v>
      </c>
      <c r="N895" s="27"/>
      <c r="O895" s="27"/>
      <c r="P895" s="25"/>
      <c r="Q895" s="25"/>
      <c r="R895" s="59">
        <v>38265</v>
      </c>
      <c r="S895" s="16">
        <v>38265</v>
      </c>
    </row>
    <row r="896" spans="1:19" ht="12.75">
      <c r="A896" s="8">
        <f t="shared" si="46"/>
        <v>889</v>
      </c>
      <c r="C896" s="16">
        <v>38265</v>
      </c>
      <c r="D896" s="14">
        <v>1950.23</v>
      </c>
      <c r="E896" s="14">
        <v>1960.9</v>
      </c>
      <c r="F896" s="14">
        <v>1946.86</v>
      </c>
      <c r="G896" s="14">
        <v>1955.5</v>
      </c>
      <c r="H896" s="15">
        <v>1709600000</v>
      </c>
      <c r="I896" s="96">
        <v>1955.5</v>
      </c>
      <c r="J896" s="25"/>
      <c r="K896" s="25"/>
      <c r="L896" s="61">
        <v>10239.92</v>
      </c>
      <c r="M896" s="96">
        <v>1971.03</v>
      </c>
      <c r="N896" s="27"/>
      <c r="O896" s="27"/>
      <c r="P896" s="25"/>
      <c r="Q896" s="25"/>
      <c r="R896" s="59">
        <v>38266</v>
      </c>
      <c r="S896" s="16">
        <v>38266</v>
      </c>
    </row>
    <row r="897" spans="1:19" ht="12.75">
      <c r="A897" s="8">
        <f t="shared" si="46"/>
        <v>890</v>
      </c>
      <c r="C897" s="16">
        <v>38266</v>
      </c>
      <c r="D897" s="14">
        <v>1953.91</v>
      </c>
      <c r="E897" s="14">
        <v>1971.04</v>
      </c>
      <c r="F897" s="14">
        <v>1947.24</v>
      </c>
      <c r="G897" s="14">
        <v>1971.03</v>
      </c>
      <c r="H897" s="15">
        <v>1922870016</v>
      </c>
      <c r="I897" s="96">
        <v>1971.03</v>
      </c>
      <c r="J897" s="25"/>
      <c r="K897" s="25"/>
      <c r="L897" s="61">
        <v>10125.4</v>
      </c>
      <c r="M897" s="96">
        <v>1948.52</v>
      </c>
      <c r="N897" s="27"/>
      <c r="O897" s="27"/>
      <c r="P897" s="25"/>
      <c r="Q897" s="25"/>
      <c r="R897" s="59">
        <v>38267</v>
      </c>
      <c r="S897" s="16">
        <v>38267</v>
      </c>
    </row>
    <row r="898" spans="1:19" ht="12.75">
      <c r="A898" s="8">
        <f t="shared" si="46"/>
        <v>891</v>
      </c>
      <c r="C898" s="16">
        <v>38267</v>
      </c>
      <c r="D898" s="14">
        <v>1967.37</v>
      </c>
      <c r="E898" s="14">
        <v>1970.26</v>
      </c>
      <c r="F898" s="14">
        <v>1948.03</v>
      </c>
      <c r="G898" s="14">
        <v>1948.52</v>
      </c>
      <c r="H898" s="15">
        <v>1734969984</v>
      </c>
      <c r="I898" s="96">
        <v>1948.52</v>
      </c>
      <c r="J898" s="25"/>
      <c r="K898" s="25"/>
      <c r="L898" s="61">
        <v>10055.2</v>
      </c>
      <c r="M898" s="96">
        <v>1919.97</v>
      </c>
      <c r="N898" s="27"/>
      <c r="O898" s="27"/>
      <c r="P898" s="25"/>
      <c r="Q898" s="25"/>
      <c r="R898" s="59">
        <v>38268</v>
      </c>
      <c r="S898" s="16">
        <v>38268</v>
      </c>
    </row>
    <row r="899" spans="1:19" ht="12.75">
      <c r="A899" s="8">
        <f t="shared" si="46"/>
        <v>892</v>
      </c>
      <c r="C899" s="16">
        <v>38268</v>
      </c>
      <c r="D899" s="14">
        <v>1940.67</v>
      </c>
      <c r="E899" s="14">
        <v>1949.34</v>
      </c>
      <c r="F899" s="14">
        <v>1917.72</v>
      </c>
      <c r="G899" s="14">
        <v>1919.97</v>
      </c>
      <c r="H899" s="15">
        <v>1668940032</v>
      </c>
      <c r="I899" s="96">
        <v>1919.97</v>
      </c>
      <c r="J899" s="25"/>
      <c r="K899" s="25"/>
      <c r="L899" s="61">
        <v>10081.97</v>
      </c>
      <c r="M899" s="96">
        <v>1928.76</v>
      </c>
      <c r="N899" s="27"/>
      <c r="O899" s="27"/>
      <c r="P899" s="25"/>
      <c r="Q899" s="25"/>
      <c r="R899" s="59">
        <v>38271</v>
      </c>
      <c r="S899" s="16">
        <v>38271</v>
      </c>
    </row>
    <row r="900" spans="1:19" ht="12.75">
      <c r="A900" s="8">
        <f t="shared" si="46"/>
        <v>893</v>
      </c>
      <c r="C900" s="16">
        <v>38271</v>
      </c>
      <c r="D900" s="14">
        <v>1924.41</v>
      </c>
      <c r="E900" s="14">
        <v>1930.66</v>
      </c>
      <c r="F900" s="14">
        <v>1920.76</v>
      </c>
      <c r="G900" s="14">
        <v>1928.76</v>
      </c>
      <c r="H900" s="15">
        <v>1173820032</v>
      </c>
      <c r="I900" s="96">
        <v>1928.76</v>
      </c>
      <c r="J900" s="25"/>
      <c r="K900" s="25"/>
      <c r="L900" s="61">
        <v>10077.18</v>
      </c>
      <c r="M900" s="96">
        <v>1925.17</v>
      </c>
      <c r="N900" s="27"/>
      <c r="O900" s="27"/>
      <c r="P900" s="25"/>
      <c r="Q900" s="25"/>
      <c r="R900" s="59">
        <v>38272</v>
      </c>
      <c r="S900" s="16">
        <v>38272</v>
      </c>
    </row>
    <row r="901" spans="1:19" ht="12.75">
      <c r="A901" s="8">
        <f t="shared" si="46"/>
        <v>894</v>
      </c>
      <c r="C901" s="16">
        <v>38272</v>
      </c>
      <c r="D901" s="14">
        <v>1913.7</v>
      </c>
      <c r="E901" s="14">
        <v>1929.98</v>
      </c>
      <c r="F901" s="14">
        <v>1904.11</v>
      </c>
      <c r="G901" s="14">
        <v>1925.17</v>
      </c>
      <c r="H901" s="15">
        <v>1508390016</v>
      </c>
      <c r="I901" s="96">
        <v>1925.17</v>
      </c>
      <c r="J901" s="25"/>
      <c r="K901" s="25"/>
      <c r="L901" s="61">
        <v>10002.33</v>
      </c>
      <c r="M901" s="96">
        <v>1920.53</v>
      </c>
      <c r="N901" s="27"/>
      <c r="O901" s="27"/>
      <c r="P901" s="25"/>
      <c r="Q901" s="25"/>
      <c r="R901" s="59">
        <v>38273</v>
      </c>
      <c r="S901" s="16">
        <v>38273</v>
      </c>
    </row>
    <row r="902" spans="1:19" ht="12.75">
      <c r="A902" s="8">
        <f t="shared" si="46"/>
        <v>895</v>
      </c>
      <c r="C902" s="16">
        <v>38273</v>
      </c>
      <c r="D902" s="14">
        <v>1944.96</v>
      </c>
      <c r="E902" s="14">
        <v>1948.01</v>
      </c>
      <c r="F902" s="14">
        <v>1914.46</v>
      </c>
      <c r="G902" s="14">
        <v>1920.53</v>
      </c>
      <c r="H902" s="15">
        <v>1776120064</v>
      </c>
      <c r="I902" s="96">
        <v>1920.53</v>
      </c>
      <c r="J902" s="25"/>
      <c r="K902" s="25"/>
      <c r="L902" s="61">
        <v>9894.45</v>
      </c>
      <c r="M902" s="96">
        <v>1903.02</v>
      </c>
      <c r="N902" s="27"/>
      <c r="O902" s="27"/>
      <c r="P902" s="25"/>
      <c r="Q902" s="25"/>
      <c r="R902" s="59">
        <v>38274</v>
      </c>
      <c r="S902" s="16">
        <v>38274</v>
      </c>
    </row>
    <row r="903" spans="1:19" ht="12.75">
      <c r="A903" s="8">
        <f t="shared" si="46"/>
        <v>896</v>
      </c>
      <c r="C903" s="16">
        <v>38274</v>
      </c>
      <c r="D903" s="14">
        <v>1920.58</v>
      </c>
      <c r="E903" s="14">
        <v>1921.82</v>
      </c>
      <c r="F903" s="14">
        <v>1900.77</v>
      </c>
      <c r="G903" s="14">
        <v>1903.02</v>
      </c>
      <c r="H903" s="15">
        <v>1590290048</v>
      </c>
      <c r="I903" s="96">
        <v>1903.02</v>
      </c>
      <c r="J903" s="25"/>
      <c r="K903" s="25"/>
      <c r="L903" s="61">
        <v>9933.38</v>
      </c>
      <c r="M903" s="96">
        <v>1911.5</v>
      </c>
      <c r="N903" s="27"/>
      <c r="O903" s="27"/>
      <c r="P903" s="25"/>
      <c r="Q903" s="25"/>
      <c r="R903" s="59">
        <v>38275</v>
      </c>
      <c r="S903" s="16">
        <v>38275</v>
      </c>
    </row>
    <row r="904" spans="1:19" ht="12.75">
      <c r="A904" s="8">
        <f t="shared" si="46"/>
        <v>897</v>
      </c>
      <c r="C904" s="16">
        <v>38275</v>
      </c>
      <c r="D904" s="14">
        <v>1907.93</v>
      </c>
      <c r="E904" s="14">
        <v>1923.92</v>
      </c>
      <c r="F904" s="14">
        <v>1899.33</v>
      </c>
      <c r="G904" s="14">
        <v>1911.5</v>
      </c>
      <c r="H904" s="15">
        <v>1648280064</v>
      </c>
      <c r="I904" s="96">
        <v>1911.5</v>
      </c>
      <c r="J904" s="25"/>
      <c r="K904" s="25"/>
      <c r="L904" s="61">
        <v>9956.32</v>
      </c>
      <c r="M904" s="96">
        <v>1936.52</v>
      </c>
      <c r="N904" s="27"/>
      <c r="O904" s="27"/>
      <c r="P904" s="25"/>
      <c r="Q904" s="25"/>
      <c r="R904" s="59">
        <v>38278</v>
      </c>
      <c r="S904" s="16">
        <v>38278</v>
      </c>
    </row>
    <row r="905" spans="1:19" ht="12.75">
      <c r="A905" s="8">
        <f t="shared" si="46"/>
        <v>898</v>
      </c>
      <c r="C905" s="16">
        <v>38278</v>
      </c>
      <c r="D905" s="14">
        <v>1909.78</v>
      </c>
      <c r="E905" s="14">
        <v>1936.52</v>
      </c>
      <c r="F905" s="14">
        <v>1904.5</v>
      </c>
      <c r="G905" s="14">
        <v>1936.52</v>
      </c>
      <c r="H905" s="15">
        <v>1504999936</v>
      </c>
      <c r="I905" s="96">
        <v>1936.52</v>
      </c>
      <c r="J905" s="25"/>
      <c r="K905" s="25"/>
      <c r="L905" s="61">
        <v>9897.62</v>
      </c>
      <c r="M905" s="96">
        <v>1922.9</v>
      </c>
      <c r="N905" s="27"/>
      <c r="O905" s="27"/>
      <c r="P905" s="25"/>
      <c r="Q905" s="25"/>
      <c r="R905" s="59">
        <v>38279</v>
      </c>
      <c r="S905" s="16">
        <v>38279</v>
      </c>
    </row>
    <row r="906" spans="1:19" ht="12.75">
      <c r="A906" s="8">
        <f aca="true" t="shared" si="47" ref="A906:A969">1+A905</f>
        <v>899</v>
      </c>
      <c r="C906" s="16">
        <v>38279</v>
      </c>
      <c r="D906" s="14">
        <v>1944.41</v>
      </c>
      <c r="E906" s="14">
        <v>1952.85</v>
      </c>
      <c r="F906" s="14">
        <v>1922.6</v>
      </c>
      <c r="G906" s="14">
        <v>1922.9</v>
      </c>
      <c r="H906" s="15">
        <v>1713330048</v>
      </c>
      <c r="I906" s="96">
        <v>1922.9</v>
      </c>
      <c r="J906" s="25"/>
      <c r="K906" s="25"/>
      <c r="L906" s="61">
        <v>9886.93</v>
      </c>
      <c r="M906" s="96">
        <v>1932.97</v>
      </c>
      <c r="N906" s="27"/>
      <c r="O906" s="27"/>
      <c r="P906" s="25"/>
      <c r="Q906" s="25"/>
      <c r="R906" s="59">
        <v>38280</v>
      </c>
      <c r="S906" s="16">
        <v>38280</v>
      </c>
    </row>
    <row r="907" spans="1:19" ht="12.75">
      <c r="A907" s="8">
        <f t="shared" si="47"/>
        <v>900</v>
      </c>
      <c r="C907" s="16">
        <v>38280</v>
      </c>
      <c r="D907" s="14">
        <v>1920.06</v>
      </c>
      <c r="E907" s="14">
        <v>1934.32</v>
      </c>
      <c r="F907" s="14">
        <v>1910.83</v>
      </c>
      <c r="G907" s="14">
        <v>1932.97</v>
      </c>
      <c r="H907" s="15">
        <v>1650470016</v>
      </c>
      <c r="I907" s="96">
        <v>1932.97</v>
      </c>
      <c r="J907" s="25"/>
      <c r="K907" s="25"/>
      <c r="L907" s="61">
        <v>9865.76</v>
      </c>
      <c r="M907" s="96">
        <v>1953.62</v>
      </c>
      <c r="N907" s="27"/>
      <c r="O907" s="27"/>
      <c r="P907" s="25"/>
      <c r="Q907" s="25"/>
      <c r="R907" s="59">
        <v>38281</v>
      </c>
      <c r="S907" s="16">
        <v>38281</v>
      </c>
    </row>
    <row r="908" spans="1:19" ht="12.75">
      <c r="A908" s="8">
        <f t="shared" si="47"/>
        <v>901</v>
      </c>
      <c r="C908" s="16">
        <v>38281</v>
      </c>
      <c r="D908" s="14">
        <v>1940.11</v>
      </c>
      <c r="E908" s="14">
        <v>1957.48</v>
      </c>
      <c r="F908" s="14">
        <v>1933</v>
      </c>
      <c r="G908" s="14">
        <v>1953.62</v>
      </c>
      <c r="H908" s="15">
        <v>2006000000</v>
      </c>
      <c r="I908" s="96">
        <v>1953.62</v>
      </c>
      <c r="J908" s="25"/>
      <c r="K908" s="25"/>
      <c r="L908" s="61">
        <v>9757.81</v>
      </c>
      <c r="M908" s="96">
        <v>1915.14</v>
      </c>
      <c r="N908" s="27"/>
      <c r="O908" s="27"/>
      <c r="P908" s="25"/>
      <c r="Q908" s="25"/>
      <c r="R908" s="59">
        <v>38282</v>
      </c>
      <c r="S908" s="16">
        <v>38282</v>
      </c>
    </row>
    <row r="909" spans="1:19" ht="12.75">
      <c r="A909" s="8">
        <f t="shared" si="47"/>
        <v>902</v>
      </c>
      <c r="C909" s="16">
        <v>38282</v>
      </c>
      <c r="D909" s="14">
        <v>1952.36</v>
      </c>
      <c r="E909" s="14">
        <v>1952.54</v>
      </c>
      <c r="F909" s="14">
        <v>1914.39</v>
      </c>
      <c r="G909" s="14">
        <v>1915.14</v>
      </c>
      <c r="H909" s="15">
        <v>1737959936</v>
      </c>
      <c r="I909" s="96">
        <v>1915.14</v>
      </c>
      <c r="J909" s="25"/>
      <c r="K909" s="25"/>
      <c r="L909" s="61">
        <v>9749.99</v>
      </c>
      <c r="M909" s="96">
        <v>1914.04</v>
      </c>
      <c r="N909" s="27"/>
      <c r="O909" s="27"/>
      <c r="P909" s="25"/>
      <c r="Q909" s="25"/>
      <c r="R909" s="59">
        <v>38285</v>
      </c>
      <c r="S909" s="16">
        <v>38285</v>
      </c>
    </row>
    <row r="910" spans="1:19" ht="12.75">
      <c r="A910" s="8">
        <f t="shared" si="47"/>
        <v>903</v>
      </c>
      <c r="C910" s="16">
        <v>38285</v>
      </c>
      <c r="D910" s="14">
        <v>1911.08</v>
      </c>
      <c r="E910" s="14">
        <v>1920.71</v>
      </c>
      <c r="F910" s="14">
        <v>1905.91</v>
      </c>
      <c r="G910" s="14">
        <v>1914.04</v>
      </c>
      <c r="H910" s="15">
        <v>1603830016</v>
      </c>
      <c r="I910" s="96">
        <v>1914.04</v>
      </c>
      <c r="J910" s="25"/>
      <c r="K910" s="25"/>
      <c r="L910" s="61">
        <v>9888.48</v>
      </c>
      <c r="M910" s="96">
        <v>1928.79</v>
      </c>
      <c r="N910" s="27"/>
      <c r="O910" s="27"/>
      <c r="P910" s="25"/>
      <c r="Q910" s="25"/>
      <c r="R910" s="59">
        <v>38286</v>
      </c>
      <c r="S910" s="16">
        <v>38286</v>
      </c>
    </row>
    <row r="911" spans="1:19" ht="12.75">
      <c r="A911" s="8">
        <f t="shared" si="47"/>
        <v>904</v>
      </c>
      <c r="C911" s="16">
        <v>38286</v>
      </c>
      <c r="D911" s="14">
        <v>1915.15</v>
      </c>
      <c r="E911" s="14">
        <v>1928.8</v>
      </c>
      <c r="F911" s="14">
        <v>1905.49</v>
      </c>
      <c r="G911" s="14">
        <v>1928.79</v>
      </c>
      <c r="H911" s="15">
        <v>1812550016</v>
      </c>
      <c r="I911" s="96">
        <v>1928.79</v>
      </c>
      <c r="J911" s="25"/>
      <c r="K911" s="25"/>
      <c r="L911" s="61">
        <v>10002.03</v>
      </c>
      <c r="M911" s="96">
        <v>1969.99</v>
      </c>
      <c r="N911" s="27"/>
      <c r="O911" s="27"/>
      <c r="P911" s="25"/>
      <c r="Q911" s="25"/>
      <c r="R911" s="59">
        <v>38287</v>
      </c>
      <c r="S911" s="16">
        <v>38287</v>
      </c>
    </row>
    <row r="912" spans="1:19" ht="12.75">
      <c r="A912" s="8">
        <f t="shared" si="47"/>
        <v>905</v>
      </c>
      <c r="C912" s="16">
        <v>38287</v>
      </c>
      <c r="D912" s="14">
        <v>1928</v>
      </c>
      <c r="E912" s="14">
        <v>1971.28</v>
      </c>
      <c r="F912" s="14">
        <v>1926.25</v>
      </c>
      <c r="G912" s="14">
        <v>1969.99</v>
      </c>
      <c r="H912" s="15">
        <v>2075920000</v>
      </c>
      <c r="I912" s="96">
        <v>1969.99</v>
      </c>
      <c r="J912" s="25"/>
      <c r="K912" s="25"/>
      <c r="L912" s="61">
        <v>10004.54</v>
      </c>
      <c r="M912" s="96">
        <v>1975.74</v>
      </c>
      <c r="N912" s="27"/>
      <c r="O912" s="27"/>
      <c r="P912" s="25"/>
      <c r="Q912" s="25"/>
      <c r="R912" s="59">
        <v>38288</v>
      </c>
      <c r="S912" s="16">
        <v>38288</v>
      </c>
    </row>
    <row r="913" spans="1:19" ht="12.75">
      <c r="A913" s="8">
        <f t="shared" si="47"/>
        <v>906</v>
      </c>
      <c r="C913" s="16">
        <v>38288</v>
      </c>
      <c r="D913" s="14">
        <v>1963.36</v>
      </c>
      <c r="E913" s="14">
        <v>1980.36</v>
      </c>
      <c r="F913" s="14">
        <v>1959.57</v>
      </c>
      <c r="G913" s="14">
        <v>1975.74</v>
      </c>
      <c r="H913" s="15">
        <v>1821820032</v>
      </c>
      <c r="I913" s="96">
        <v>1975.74</v>
      </c>
      <c r="J913" s="25"/>
      <c r="K913" s="25"/>
      <c r="L913" s="61">
        <v>10027.47</v>
      </c>
      <c r="M913" s="96">
        <v>1974.99</v>
      </c>
      <c r="N913" s="27"/>
      <c r="O913" s="27"/>
      <c r="P913" s="25"/>
      <c r="Q913" s="25"/>
      <c r="R913" s="59">
        <v>38289</v>
      </c>
      <c r="S913" s="16">
        <v>38289</v>
      </c>
    </row>
    <row r="914" spans="1:19" ht="12.75">
      <c r="A914" s="8">
        <f t="shared" si="47"/>
        <v>907</v>
      </c>
      <c r="C914" s="16">
        <v>38289</v>
      </c>
      <c r="D914" s="14">
        <v>1974.55</v>
      </c>
      <c r="E914" s="14">
        <v>1984.18</v>
      </c>
      <c r="F914" s="14">
        <v>1963.83</v>
      </c>
      <c r="G914" s="14">
        <v>1974.99</v>
      </c>
      <c r="H914" s="15">
        <v>1639949952</v>
      </c>
      <c r="I914" s="96">
        <v>1974.99</v>
      </c>
      <c r="J914" s="25"/>
      <c r="K914" s="25"/>
      <c r="L914" s="61">
        <v>10054.39</v>
      </c>
      <c r="M914" s="96">
        <v>1979.87</v>
      </c>
      <c r="N914" s="27"/>
      <c r="O914" s="27"/>
      <c r="P914" s="25"/>
      <c r="Q914" s="25"/>
      <c r="R914" s="59">
        <v>38292</v>
      </c>
      <c r="S914" s="16">
        <v>38292</v>
      </c>
    </row>
    <row r="915" spans="1:19" ht="12.75">
      <c r="A915" s="8">
        <f t="shared" si="47"/>
        <v>908</v>
      </c>
      <c r="C915" s="16">
        <v>38292</v>
      </c>
      <c r="D915" s="14">
        <v>1975.48</v>
      </c>
      <c r="E915" s="14">
        <v>1983.91</v>
      </c>
      <c r="F915" s="14">
        <v>1969.32</v>
      </c>
      <c r="G915" s="14">
        <v>1979.87</v>
      </c>
      <c r="H915" s="15">
        <v>1522819968</v>
      </c>
      <c r="I915" s="96">
        <v>1979.87</v>
      </c>
      <c r="J915" s="25"/>
      <c r="K915" s="25"/>
      <c r="L915" s="61">
        <v>10035.73</v>
      </c>
      <c r="M915" s="96">
        <v>1984.79</v>
      </c>
      <c r="N915" s="27"/>
      <c r="O915" s="27"/>
      <c r="P915" s="25"/>
      <c r="Q915" s="25"/>
      <c r="R915" s="59">
        <v>38293</v>
      </c>
      <c r="S915" s="16">
        <v>38293</v>
      </c>
    </row>
    <row r="916" spans="1:19" ht="12.75">
      <c r="A916" s="8">
        <f t="shared" si="47"/>
        <v>909</v>
      </c>
      <c r="C916" s="16">
        <v>38293</v>
      </c>
      <c r="D916" s="14">
        <v>1981.47</v>
      </c>
      <c r="E916" s="14">
        <v>2002.93</v>
      </c>
      <c r="F916" s="14">
        <v>1978.64</v>
      </c>
      <c r="G916" s="14">
        <v>1984.79</v>
      </c>
      <c r="H916" s="15">
        <v>1845080064</v>
      </c>
      <c r="I916" s="96">
        <v>1984.79</v>
      </c>
      <c r="J916" s="25"/>
      <c r="K916" s="25"/>
      <c r="L916" s="61">
        <v>10137.05</v>
      </c>
      <c r="M916" s="96">
        <v>2004.33</v>
      </c>
      <c r="N916" s="27"/>
      <c r="O916" s="27"/>
      <c r="P916" s="25"/>
      <c r="Q916" s="25"/>
      <c r="R916" s="59">
        <v>38294</v>
      </c>
      <c r="S916" s="16">
        <v>38294</v>
      </c>
    </row>
    <row r="917" spans="1:19" ht="12.75">
      <c r="A917" s="8">
        <f t="shared" si="47"/>
        <v>910</v>
      </c>
      <c r="C917" s="16">
        <v>38294</v>
      </c>
      <c r="D917" s="14">
        <v>2014.45</v>
      </c>
      <c r="E917" s="14">
        <v>2020.03</v>
      </c>
      <c r="F917" s="14">
        <v>1992.7</v>
      </c>
      <c r="G917" s="14">
        <v>2004.33</v>
      </c>
      <c r="H917" s="15">
        <v>1957400064</v>
      </c>
      <c r="I917" s="96">
        <v>2004.33</v>
      </c>
      <c r="J917" s="25"/>
      <c r="K917" s="25"/>
      <c r="L917" s="61">
        <v>10314.76</v>
      </c>
      <c r="M917" s="96">
        <v>2023.63</v>
      </c>
      <c r="N917" s="27"/>
      <c r="O917" s="27"/>
      <c r="P917" s="25"/>
      <c r="Q917" s="25"/>
      <c r="R917" s="59">
        <v>38295</v>
      </c>
      <c r="S917" s="16">
        <v>38295</v>
      </c>
    </row>
    <row r="918" spans="1:19" ht="12.75">
      <c r="A918" s="8">
        <f t="shared" si="47"/>
        <v>911</v>
      </c>
      <c r="C918" s="16">
        <v>38295</v>
      </c>
      <c r="D918" s="14">
        <v>1998.15</v>
      </c>
      <c r="E918" s="14">
        <v>2023.72</v>
      </c>
      <c r="F918" s="14">
        <v>1992.07</v>
      </c>
      <c r="G918" s="14">
        <v>2023.63</v>
      </c>
      <c r="H918" s="15">
        <v>1823490048</v>
      </c>
      <c r="I918" s="96">
        <v>2023.63</v>
      </c>
      <c r="J918" s="25"/>
      <c r="K918" s="25"/>
      <c r="L918" s="61">
        <v>10387.54</v>
      </c>
      <c r="M918" s="96">
        <v>2038.94</v>
      </c>
      <c r="N918" s="27"/>
      <c r="O918" s="27"/>
      <c r="P918" s="25"/>
      <c r="Q918" s="25"/>
      <c r="R918" s="59">
        <v>38296</v>
      </c>
      <c r="S918" s="16">
        <v>38296</v>
      </c>
    </row>
    <row r="919" spans="1:19" ht="12.75">
      <c r="A919" s="8">
        <f t="shared" si="47"/>
        <v>912</v>
      </c>
      <c r="C919" s="16">
        <v>38296</v>
      </c>
      <c r="D919" s="14">
        <v>2035.04</v>
      </c>
      <c r="E919" s="14">
        <v>2046.92</v>
      </c>
      <c r="F919" s="14">
        <v>2025.63</v>
      </c>
      <c r="G919" s="14">
        <v>2038.94</v>
      </c>
      <c r="H919" s="15">
        <v>1908969984</v>
      </c>
      <c r="I919" s="96">
        <v>2038.94</v>
      </c>
      <c r="J919" s="25"/>
      <c r="K919" s="25"/>
      <c r="L919" s="61">
        <v>10391.31</v>
      </c>
      <c r="M919" s="96">
        <v>2039.25</v>
      </c>
      <c r="N919" s="27"/>
      <c r="O919" s="27"/>
      <c r="P919" s="25"/>
      <c r="Q919" s="25"/>
      <c r="R919" s="59">
        <v>38299</v>
      </c>
      <c r="S919" s="16">
        <v>38299</v>
      </c>
    </row>
    <row r="920" spans="1:19" ht="12.75">
      <c r="A920" s="8">
        <f t="shared" si="47"/>
        <v>913</v>
      </c>
      <c r="C920" s="16">
        <v>38299</v>
      </c>
      <c r="D920" s="14">
        <v>2038.22</v>
      </c>
      <c r="E920" s="14">
        <v>2044.53</v>
      </c>
      <c r="F920" s="14">
        <v>2033.79</v>
      </c>
      <c r="G920" s="14">
        <v>2039.25</v>
      </c>
      <c r="H920" s="15">
        <v>1609270016</v>
      </c>
      <c r="I920" s="96">
        <v>2039.25</v>
      </c>
      <c r="J920" s="25"/>
      <c r="K920" s="25"/>
      <c r="L920" s="61">
        <v>10386.37</v>
      </c>
      <c r="M920" s="96">
        <v>2043.33</v>
      </c>
      <c r="N920" s="27"/>
      <c r="O920" s="27"/>
      <c r="P920" s="25"/>
      <c r="Q920" s="25"/>
      <c r="R920" s="59">
        <v>38300</v>
      </c>
      <c r="S920" s="16">
        <v>38300</v>
      </c>
    </row>
    <row r="921" spans="1:19" ht="12.75">
      <c r="A921" s="8">
        <f t="shared" si="47"/>
        <v>914</v>
      </c>
      <c r="C921" s="16">
        <v>38300</v>
      </c>
      <c r="D921" s="14">
        <v>2039.03</v>
      </c>
      <c r="E921" s="14">
        <v>2049.77</v>
      </c>
      <c r="F921" s="14">
        <v>2034.41</v>
      </c>
      <c r="G921" s="14">
        <v>2043.33</v>
      </c>
      <c r="H921" s="15">
        <v>1692199936</v>
      </c>
      <c r="I921" s="96">
        <v>2043.33</v>
      </c>
      <c r="J921" s="25"/>
      <c r="K921" s="25"/>
      <c r="L921" s="61">
        <v>10385.48</v>
      </c>
      <c r="M921" s="96">
        <v>2034.56</v>
      </c>
      <c r="N921" s="27"/>
      <c r="O921" s="27"/>
      <c r="P921" s="25"/>
      <c r="Q921" s="25"/>
      <c r="R921" s="59">
        <v>38301</v>
      </c>
      <c r="S921" s="16">
        <v>38301</v>
      </c>
    </row>
    <row r="922" spans="1:19" ht="12.75">
      <c r="A922" s="8">
        <f t="shared" si="47"/>
        <v>915</v>
      </c>
      <c r="C922" s="16">
        <v>38301</v>
      </c>
      <c r="D922" s="14">
        <v>2039.58</v>
      </c>
      <c r="E922" s="14">
        <v>2047.25</v>
      </c>
      <c r="F922" s="14">
        <v>2032.37</v>
      </c>
      <c r="G922" s="14">
        <v>2034.56</v>
      </c>
      <c r="H922" s="15">
        <v>1853459968</v>
      </c>
      <c r="I922" s="96">
        <v>2034.56</v>
      </c>
      <c r="J922" s="25"/>
      <c r="K922" s="25"/>
      <c r="L922" s="61">
        <v>10469.84</v>
      </c>
      <c r="M922" s="96">
        <v>2061.27</v>
      </c>
      <c r="N922" s="27"/>
      <c r="O922" s="27"/>
      <c r="P922" s="25"/>
      <c r="Q922" s="25"/>
      <c r="R922" s="59">
        <v>38302</v>
      </c>
      <c r="S922" s="16">
        <v>38302</v>
      </c>
    </row>
    <row r="923" spans="1:19" ht="12.75">
      <c r="A923" s="8">
        <f t="shared" si="47"/>
        <v>916</v>
      </c>
      <c r="C923" s="16">
        <v>38302</v>
      </c>
      <c r="D923" s="14">
        <v>2041.34</v>
      </c>
      <c r="E923" s="14">
        <v>2061.4</v>
      </c>
      <c r="F923" s="14">
        <v>2039.74</v>
      </c>
      <c r="G923" s="14">
        <v>2061.27</v>
      </c>
      <c r="H923" s="15">
        <v>1764760064</v>
      </c>
      <c r="I923" s="96">
        <v>2061.27</v>
      </c>
      <c r="J923" s="25"/>
      <c r="K923" s="25"/>
      <c r="L923" s="61">
        <v>10539.01</v>
      </c>
      <c r="M923" s="96">
        <v>2085.34</v>
      </c>
      <c r="N923" s="27"/>
      <c r="O923" s="27"/>
      <c r="P923" s="25"/>
      <c r="Q923" s="25"/>
      <c r="R923" s="59">
        <v>38303</v>
      </c>
      <c r="S923" s="16">
        <v>38303</v>
      </c>
    </row>
    <row r="924" spans="1:19" ht="12.75">
      <c r="A924" s="8">
        <f t="shared" si="47"/>
        <v>917</v>
      </c>
      <c r="C924" s="16">
        <v>38303</v>
      </c>
      <c r="D924" s="14">
        <v>2065.32</v>
      </c>
      <c r="E924" s="14">
        <v>2085.34</v>
      </c>
      <c r="F924" s="14">
        <v>2056.41</v>
      </c>
      <c r="G924" s="14">
        <v>2085.34</v>
      </c>
      <c r="H924" s="15">
        <v>2004310016</v>
      </c>
      <c r="I924" s="96">
        <v>2085.34</v>
      </c>
      <c r="J924" s="25"/>
      <c r="K924" s="25"/>
      <c r="L924" s="61">
        <v>10550.24</v>
      </c>
      <c r="M924" s="96">
        <v>2094.09</v>
      </c>
      <c r="N924" s="27"/>
      <c r="O924" s="27"/>
      <c r="P924" s="25"/>
      <c r="Q924" s="25"/>
      <c r="R924" s="59">
        <v>38306</v>
      </c>
      <c r="S924" s="16">
        <v>38306</v>
      </c>
    </row>
    <row r="925" spans="1:19" ht="12.75">
      <c r="A925" s="8">
        <f t="shared" si="47"/>
        <v>918</v>
      </c>
      <c r="C925" s="16">
        <v>38306</v>
      </c>
      <c r="D925" s="14">
        <v>2082.59</v>
      </c>
      <c r="E925" s="14">
        <v>2094.13</v>
      </c>
      <c r="F925" s="14">
        <v>2078.84</v>
      </c>
      <c r="G925" s="14">
        <v>2094.09</v>
      </c>
      <c r="H925" s="15">
        <v>1888259968</v>
      </c>
      <c r="I925" s="96">
        <v>2094.09</v>
      </c>
      <c r="J925" s="25"/>
      <c r="K925" s="25"/>
      <c r="L925" s="61">
        <v>10487.65</v>
      </c>
      <c r="M925" s="96">
        <v>2078.62</v>
      </c>
      <c r="N925" s="27"/>
      <c r="O925" s="27"/>
      <c r="P925" s="25"/>
      <c r="Q925" s="25"/>
      <c r="R925" s="59">
        <v>38307</v>
      </c>
      <c r="S925" s="16">
        <v>38307</v>
      </c>
    </row>
    <row r="926" spans="1:19" ht="12.75">
      <c r="A926" s="8">
        <f t="shared" si="47"/>
        <v>919</v>
      </c>
      <c r="C926" s="16">
        <v>38307</v>
      </c>
      <c r="D926" s="14">
        <v>2087.07</v>
      </c>
      <c r="E926" s="14">
        <v>2087.3</v>
      </c>
      <c r="F926" s="14">
        <v>2073.35</v>
      </c>
      <c r="G926" s="14">
        <v>2078.62</v>
      </c>
      <c r="H926" s="15">
        <v>1901080064</v>
      </c>
      <c r="I926" s="96">
        <v>2078.62</v>
      </c>
      <c r="J926" s="25"/>
      <c r="K926" s="25"/>
      <c r="L926" s="61">
        <v>10549.57</v>
      </c>
      <c r="M926" s="96">
        <v>2099.68</v>
      </c>
      <c r="N926" s="27"/>
      <c r="O926" s="27"/>
      <c r="P926" s="25"/>
      <c r="Q926" s="25"/>
      <c r="R926" s="59">
        <v>38308</v>
      </c>
      <c r="S926" s="16">
        <v>38308</v>
      </c>
    </row>
    <row r="927" spans="1:19" ht="12.75">
      <c r="A927" s="8">
        <f t="shared" si="47"/>
        <v>920</v>
      </c>
      <c r="C927" s="16">
        <v>38308</v>
      </c>
      <c r="D927" s="14">
        <v>2090.94</v>
      </c>
      <c r="E927" s="14">
        <v>2112.18</v>
      </c>
      <c r="F927" s="14">
        <v>2090.72</v>
      </c>
      <c r="G927" s="14">
        <v>2099.68</v>
      </c>
      <c r="H927" s="15">
        <v>2223369984</v>
      </c>
      <c r="I927" s="96">
        <v>2099.68</v>
      </c>
      <c r="J927" s="25"/>
      <c r="K927" s="25"/>
      <c r="L927" s="61">
        <v>10572.55</v>
      </c>
      <c r="M927" s="96">
        <v>2104.28</v>
      </c>
      <c r="N927" s="27"/>
      <c r="O927" s="27"/>
      <c r="P927" s="25"/>
      <c r="Q927" s="25"/>
      <c r="R927" s="59">
        <v>38309</v>
      </c>
      <c r="S927" s="16">
        <v>38309</v>
      </c>
    </row>
    <row r="928" spans="1:19" ht="12.75">
      <c r="A928" s="8">
        <f t="shared" si="47"/>
        <v>921</v>
      </c>
      <c r="C928" s="16">
        <v>38309</v>
      </c>
      <c r="D928" s="14">
        <v>2096.19</v>
      </c>
      <c r="E928" s="14">
        <v>2105.39</v>
      </c>
      <c r="F928" s="14">
        <v>2089.48</v>
      </c>
      <c r="G928" s="14">
        <v>2104.28</v>
      </c>
      <c r="H928" s="15">
        <v>1915430016</v>
      </c>
      <c r="I928" s="96">
        <v>2104.28</v>
      </c>
      <c r="J928" s="25"/>
      <c r="K928" s="25"/>
      <c r="L928" s="61">
        <v>10456.91</v>
      </c>
      <c r="M928" s="96">
        <v>2070.63</v>
      </c>
      <c r="N928" s="27"/>
      <c r="O928" s="27"/>
      <c r="P928" s="25"/>
      <c r="Q928" s="25"/>
      <c r="R928" s="59">
        <v>38310</v>
      </c>
      <c r="S928" s="16">
        <v>38310</v>
      </c>
    </row>
    <row r="929" spans="1:19" ht="12.75">
      <c r="A929" s="8">
        <f t="shared" si="47"/>
        <v>922</v>
      </c>
      <c r="C929" s="16">
        <v>38310</v>
      </c>
      <c r="D929" s="14">
        <v>2100.45</v>
      </c>
      <c r="E929" s="14">
        <v>2102.6</v>
      </c>
      <c r="F929" s="14">
        <v>2070.63</v>
      </c>
      <c r="G929" s="14">
        <v>2070.63</v>
      </c>
      <c r="H929" s="15">
        <v>2033709952</v>
      </c>
      <c r="I929" s="96">
        <v>2070.63</v>
      </c>
      <c r="J929" s="25"/>
      <c r="K929" s="25"/>
      <c r="L929" s="61">
        <v>10489.42</v>
      </c>
      <c r="M929" s="96">
        <v>2085.19</v>
      </c>
      <c r="N929" s="27"/>
      <c r="O929" s="27"/>
      <c r="P929" s="25"/>
      <c r="Q929" s="25"/>
      <c r="R929" s="59">
        <v>38313</v>
      </c>
      <c r="S929" s="16">
        <v>38313</v>
      </c>
    </row>
    <row r="930" spans="1:19" ht="12.75">
      <c r="A930" s="8">
        <f t="shared" si="47"/>
        <v>923</v>
      </c>
      <c r="C930" s="16">
        <v>38313</v>
      </c>
      <c r="D930" s="14">
        <v>2066.34</v>
      </c>
      <c r="E930" s="14">
        <v>2085.19</v>
      </c>
      <c r="F930" s="14">
        <v>2052.8</v>
      </c>
      <c r="G930" s="14">
        <v>2085.19</v>
      </c>
      <c r="H930" s="15">
        <v>1897959936</v>
      </c>
      <c r="I930" s="96">
        <v>2085.19</v>
      </c>
      <c r="J930" s="25"/>
      <c r="K930" s="25"/>
      <c r="L930" s="61">
        <v>10492.6</v>
      </c>
      <c r="M930" s="96">
        <v>2084.28</v>
      </c>
      <c r="N930" s="27"/>
      <c r="O930" s="27"/>
      <c r="P930" s="25"/>
      <c r="Q930" s="25"/>
      <c r="R930" s="59">
        <v>38314</v>
      </c>
      <c r="S930" s="16">
        <v>38314</v>
      </c>
    </row>
    <row r="931" spans="1:19" ht="12.75">
      <c r="A931" s="8">
        <f t="shared" si="47"/>
        <v>924</v>
      </c>
      <c r="C931" s="16">
        <v>38314</v>
      </c>
      <c r="D931" s="14">
        <v>2082.47</v>
      </c>
      <c r="E931" s="14">
        <v>2092.02</v>
      </c>
      <c r="F931" s="14">
        <v>2068.98</v>
      </c>
      <c r="G931" s="14">
        <v>2084.28</v>
      </c>
      <c r="H931" s="15">
        <v>2057619968</v>
      </c>
      <c r="I931" s="96">
        <v>2084.28</v>
      </c>
      <c r="J931" s="25"/>
      <c r="K931" s="25"/>
      <c r="L931" s="61">
        <v>10520.31</v>
      </c>
      <c r="M931" s="96">
        <v>2102.54</v>
      </c>
      <c r="N931" s="27"/>
      <c r="O931" s="27"/>
      <c r="P931" s="25"/>
      <c r="Q931" s="25"/>
      <c r="R931" s="59">
        <v>38315</v>
      </c>
      <c r="S931" s="16">
        <v>38315</v>
      </c>
    </row>
    <row r="932" spans="1:19" ht="12.75">
      <c r="A932" s="8">
        <f t="shared" si="47"/>
        <v>925</v>
      </c>
      <c r="C932" s="16">
        <v>38315</v>
      </c>
      <c r="D932" s="14">
        <v>2091.79</v>
      </c>
      <c r="E932" s="14">
        <v>2103.8</v>
      </c>
      <c r="F932" s="14">
        <v>2090.2</v>
      </c>
      <c r="G932" s="14">
        <v>2102.54</v>
      </c>
      <c r="H932" s="15">
        <v>1638169984</v>
      </c>
      <c r="I932" s="96">
        <v>2102.54</v>
      </c>
      <c r="J932" s="25"/>
      <c r="K932" s="25"/>
      <c r="L932" s="61">
        <v>10522.23</v>
      </c>
      <c r="M932" s="96">
        <v>2101.97</v>
      </c>
      <c r="N932" s="27"/>
      <c r="O932" s="27"/>
      <c r="P932" s="25"/>
      <c r="Q932" s="25"/>
      <c r="R932" s="59">
        <v>38317</v>
      </c>
      <c r="S932" s="16">
        <v>38317</v>
      </c>
    </row>
    <row r="933" spans="1:19" ht="12.75">
      <c r="A933" s="8">
        <f t="shared" si="47"/>
        <v>926</v>
      </c>
      <c r="C933" s="16">
        <v>38317</v>
      </c>
      <c r="D933" s="14">
        <v>2101.81</v>
      </c>
      <c r="E933" s="14">
        <v>2110.38</v>
      </c>
      <c r="F933" s="14">
        <v>2101.81</v>
      </c>
      <c r="G933" s="14">
        <v>2101.97</v>
      </c>
      <c r="H933" s="15">
        <v>667760000</v>
      </c>
      <c r="I933" s="96">
        <v>2101.97</v>
      </c>
      <c r="J933" s="25"/>
      <c r="K933" s="25"/>
      <c r="L933" s="61">
        <v>10475.9</v>
      </c>
      <c r="M933" s="96">
        <v>2106.87</v>
      </c>
      <c r="N933" s="27"/>
      <c r="O933" s="27"/>
      <c r="P933" s="25"/>
      <c r="Q933" s="25"/>
      <c r="R933" s="59">
        <v>38320</v>
      </c>
      <c r="S933" s="16">
        <v>38320</v>
      </c>
    </row>
    <row r="934" spans="1:19" ht="12.75">
      <c r="A934" s="8">
        <f t="shared" si="47"/>
        <v>927</v>
      </c>
      <c r="C934" s="16">
        <v>38320</v>
      </c>
      <c r="D934" s="14">
        <v>2110.91</v>
      </c>
      <c r="E934" s="14">
        <v>2117.89</v>
      </c>
      <c r="F934" s="14">
        <v>2090.35</v>
      </c>
      <c r="G934" s="14">
        <v>2106.87</v>
      </c>
      <c r="H934" s="15">
        <v>1844329984</v>
      </c>
      <c r="I934" s="96">
        <v>2106.87</v>
      </c>
      <c r="J934" s="25"/>
      <c r="K934" s="25"/>
      <c r="L934" s="61">
        <v>10428.02</v>
      </c>
      <c r="M934" s="96">
        <v>2096.81</v>
      </c>
      <c r="N934" s="27"/>
      <c r="O934" s="27"/>
      <c r="P934" s="25"/>
      <c r="Q934" s="25"/>
      <c r="R934" s="59">
        <v>38321</v>
      </c>
      <c r="S934" s="16">
        <v>38321</v>
      </c>
    </row>
    <row r="935" spans="1:19" ht="12.75">
      <c r="A935" s="8">
        <f t="shared" si="47"/>
        <v>928</v>
      </c>
      <c r="C935" s="16">
        <v>38321</v>
      </c>
      <c r="D935" s="14">
        <v>2104.67</v>
      </c>
      <c r="E935" s="14">
        <v>2107.45</v>
      </c>
      <c r="F935" s="14">
        <v>2096.81</v>
      </c>
      <c r="G935" s="14">
        <v>2096.81</v>
      </c>
      <c r="H935" s="15">
        <v>1878759936</v>
      </c>
      <c r="I935" s="96">
        <v>2096.81</v>
      </c>
      <c r="J935" s="25"/>
      <c r="K935" s="25"/>
      <c r="L935" s="61">
        <v>10590.22</v>
      </c>
      <c r="M935" s="96">
        <v>2138.23</v>
      </c>
      <c r="N935" s="27"/>
      <c r="O935" s="27"/>
      <c r="P935" s="25"/>
      <c r="Q935" s="25"/>
      <c r="R935" s="59">
        <v>38322</v>
      </c>
      <c r="S935" s="16">
        <v>38322</v>
      </c>
    </row>
    <row r="936" spans="1:19" ht="12.75">
      <c r="A936" s="8">
        <f t="shared" si="47"/>
        <v>929</v>
      </c>
      <c r="C936" s="16">
        <v>38322</v>
      </c>
      <c r="D936" s="14">
        <v>2104.58</v>
      </c>
      <c r="E936" s="14">
        <v>2138.32</v>
      </c>
      <c r="F936" s="14">
        <v>2104.58</v>
      </c>
      <c r="G936" s="14">
        <v>2138.23</v>
      </c>
      <c r="H936" s="15">
        <v>2281639936</v>
      </c>
      <c r="I936" s="96">
        <v>2138.23</v>
      </c>
      <c r="J936" s="25"/>
      <c r="K936" s="25"/>
      <c r="L936" s="61">
        <v>10585.12</v>
      </c>
      <c r="M936" s="96">
        <v>2143.57</v>
      </c>
      <c r="N936" s="27"/>
      <c r="O936" s="27"/>
      <c r="P936" s="25"/>
      <c r="Q936" s="25"/>
      <c r="R936" s="59">
        <v>38323</v>
      </c>
      <c r="S936" s="16">
        <v>38323</v>
      </c>
    </row>
    <row r="937" spans="1:19" ht="12.75">
      <c r="A937" s="8">
        <f t="shared" si="47"/>
        <v>930</v>
      </c>
      <c r="C937" s="16">
        <v>38323</v>
      </c>
      <c r="D937" s="14">
        <v>2133.95</v>
      </c>
      <c r="E937" s="14">
        <v>2156.14</v>
      </c>
      <c r="F937" s="14">
        <v>2131.65</v>
      </c>
      <c r="G937" s="14">
        <v>2143.57</v>
      </c>
      <c r="H937" s="15">
        <v>2401609984</v>
      </c>
      <c r="I937" s="96">
        <v>2143.57</v>
      </c>
      <c r="J937" s="25"/>
      <c r="K937" s="25"/>
      <c r="L937" s="61">
        <v>10592.21</v>
      </c>
      <c r="M937" s="96">
        <v>2147.96</v>
      </c>
      <c r="N937" s="27"/>
      <c r="O937" s="27"/>
      <c r="P937" s="25"/>
      <c r="Q937" s="25"/>
      <c r="R937" s="59">
        <v>38324</v>
      </c>
      <c r="S937" s="16">
        <v>38324</v>
      </c>
    </row>
    <row r="938" spans="1:19" ht="12.75">
      <c r="A938" s="8">
        <f t="shared" si="47"/>
        <v>931</v>
      </c>
      <c r="C938" s="16">
        <v>38324</v>
      </c>
      <c r="D938" s="14">
        <v>2153.29</v>
      </c>
      <c r="E938" s="14">
        <v>2164.63</v>
      </c>
      <c r="F938" s="14">
        <v>2145.72</v>
      </c>
      <c r="G938" s="14">
        <v>2147.96</v>
      </c>
      <c r="H938" s="15">
        <v>2410929920</v>
      </c>
      <c r="I938" s="96">
        <v>2147.96</v>
      </c>
      <c r="J938" s="25"/>
      <c r="K938" s="25"/>
      <c r="L938" s="61">
        <v>10547.06</v>
      </c>
      <c r="M938" s="96">
        <v>2151.25</v>
      </c>
      <c r="N938" s="27"/>
      <c r="O938" s="27"/>
      <c r="P938" s="25"/>
      <c r="Q938" s="25"/>
      <c r="R938" s="59">
        <v>38327</v>
      </c>
      <c r="S938" s="16">
        <v>38327</v>
      </c>
    </row>
    <row r="939" spans="1:19" ht="12.75">
      <c r="A939" s="8">
        <f t="shared" si="47"/>
        <v>932</v>
      </c>
      <c r="C939" s="16">
        <v>38327</v>
      </c>
      <c r="D939" s="14">
        <v>2145.43</v>
      </c>
      <c r="E939" s="14">
        <v>2157.43</v>
      </c>
      <c r="F939" s="14">
        <v>2138.21</v>
      </c>
      <c r="G939" s="14">
        <v>2151.25</v>
      </c>
      <c r="H939" s="15">
        <v>2150249984</v>
      </c>
      <c r="I939" s="96">
        <v>2151.25</v>
      </c>
      <c r="J939" s="25"/>
      <c r="K939" s="25"/>
      <c r="L939" s="61">
        <v>10440.58</v>
      </c>
      <c r="M939" s="96">
        <v>2114.66</v>
      </c>
      <c r="N939" s="27"/>
      <c r="O939" s="27"/>
      <c r="P939" s="25"/>
      <c r="Q939" s="25"/>
      <c r="R939" s="59">
        <v>38328</v>
      </c>
      <c r="S939" s="16">
        <v>38328</v>
      </c>
    </row>
    <row r="940" spans="1:19" ht="12.75">
      <c r="A940" s="8">
        <f t="shared" si="47"/>
        <v>933</v>
      </c>
      <c r="C940" s="16">
        <v>38328</v>
      </c>
      <c r="D940" s="14">
        <v>2154.13</v>
      </c>
      <c r="E940" s="14">
        <v>2161.3</v>
      </c>
      <c r="F940" s="14">
        <v>2114.65</v>
      </c>
      <c r="G940" s="14">
        <v>2114.66</v>
      </c>
      <c r="H940" s="15">
        <v>2671520000</v>
      </c>
      <c r="I940" s="96">
        <v>2114.66</v>
      </c>
      <c r="J940" s="25"/>
      <c r="K940" s="25"/>
      <c r="L940" s="61">
        <v>10494.23</v>
      </c>
      <c r="M940" s="96">
        <v>2126.11</v>
      </c>
      <c r="N940" s="27"/>
      <c r="O940" s="27"/>
      <c r="P940" s="25"/>
      <c r="Q940" s="25"/>
      <c r="R940" s="59">
        <v>38329</v>
      </c>
      <c r="S940" s="16">
        <v>38329</v>
      </c>
    </row>
    <row r="941" spans="1:19" ht="12.75">
      <c r="A941" s="8">
        <f t="shared" si="47"/>
        <v>934</v>
      </c>
      <c r="C941" s="16">
        <v>38329</v>
      </c>
      <c r="D941" s="14">
        <v>2118.14</v>
      </c>
      <c r="E941" s="14">
        <v>2130.76</v>
      </c>
      <c r="F941" s="14">
        <v>2110.57</v>
      </c>
      <c r="G941" s="14">
        <v>2126.11</v>
      </c>
      <c r="H941" s="15">
        <v>2390860032</v>
      </c>
      <c r="I941" s="96">
        <v>2126.11</v>
      </c>
      <c r="J941" s="25"/>
      <c r="K941" s="25"/>
      <c r="L941" s="61">
        <v>10552.82</v>
      </c>
      <c r="M941" s="96">
        <v>2129.01</v>
      </c>
      <c r="N941" s="27"/>
      <c r="O941" s="27"/>
      <c r="P941" s="25"/>
      <c r="Q941" s="25"/>
      <c r="R941" s="59">
        <v>38330</v>
      </c>
      <c r="S941" s="16">
        <v>38330</v>
      </c>
    </row>
    <row r="942" spans="1:19" ht="12.75">
      <c r="A942" s="8">
        <f t="shared" si="47"/>
        <v>935</v>
      </c>
      <c r="C942" s="16">
        <v>38330</v>
      </c>
      <c r="D942" s="14">
        <v>2109.55</v>
      </c>
      <c r="E942" s="14">
        <v>2134.23</v>
      </c>
      <c r="F942" s="14">
        <v>2097.86</v>
      </c>
      <c r="G942" s="14">
        <v>2129.01</v>
      </c>
      <c r="H942" s="15">
        <v>2284150016</v>
      </c>
      <c r="I942" s="96">
        <v>2129.01</v>
      </c>
      <c r="J942" s="25"/>
      <c r="K942" s="25"/>
      <c r="L942" s="61">
        <v>10543.22</v>
      </c>
      <c r="M942" s="96">
        <v>2128.07</v>
      </c>
      <c r="N942" s="27"/>
      <c r="O942" s="27"/>
      <c r="P942" s="25"/>
      <c r="Q942" s="25"/>
      <c r="R942" s="59">
        <v>38331</v>
      </c>
      <c r="S942" s="16">
        <v>38331</v>
      </c>
    </row>
    <row r="943" spans="1:19" ht="12.75">
      <c r="A943" s="8">
        <f t="shared" si="47"/>
        <v>936</v>
      </c>
      <c r="C943" s="16">
        <v>38331</v>
      </c>
      <c r="D943" s="14">
        <v>2121.15</v>
      </c>
      <c r="E943" s="14">
        <v>2134.6</v>
      </c>
      <c r="F943" s="14">
        <v>2120.33</v>
      </c>
      <c r="G943" s="14">
        <v>2128.07</v>
      </c>
      <c r="H943" s="15">
        <v>1794840064</v>
      </c>
      <c r="I943" s="96">
        <v>2128.07</v>
      </c>
      <c r="J943" s="25"/>
      <c r="K943" s="25"/>
      <c r="L943" s="61">
        <v>10638.32</v>
      </c>
      <c r="M943" s="96">
        <v>2148.5</v>
      </c>
      <c r="N943" s="27"/>
      <c r="O943" s="27"/>
      <c r="P943" s="25"/>
      <c r="Q943" s="25"/>
      <c r="R943" s="59">
        <v>38334</v>
      </c>
      <c r="S943" s="16">
        <v>38334</v>
      </c>
    </row>
    <row r="944" spans="1:19" ht="12.75">
      <c r="A944" s="8">
        <f t="shared" si="47"/>
        <v>937</v>
      </c>
      <c r="C944" s="16">
        <v>38334</v>
      </c>
      <c r="D944" s="14">
        <v>2141.2</v>
      </c>
      <c r="E944" s="14">
        <v>2148.5</v>
      </c>
      <c r="F944" s="14">
        <v>2132.19</v>
      </c>
      <c r="G944" s="14">
        <v>2148.5</v>
      </c>
      <c r="H944" s="15">
        <v>2070979968</v>
      </c>
      <c r="I944" s="96">
        <v>2148.5</v>
      </c>
      <c r="J944" s="25"/>
      <c r="K944" s="25"/>
      <c r="L944" s="61">
        <v>10676.45</v>
      </c>
      <c r="M944" s="96">
        <v>2159.84</v>
      </c>
      <c r="N944" s="27"/>
      <c r="O944" s="27"/>
      <c r="P944" s="25"/>
      <c r="Q944" s="25"/>
      <c r="R944" s="59">
        <v>38335</v>
      </c>
      <c r="S944" s="16">
        <v>38335</v>
      </c>
    </row>
    <row r="945" spans="1:19" ht="12.75">
      <c r="A945" s="8">
        <f t="shared" si="47"/>
        <v>938</v>
      </c>
      <c r="C945" s="16">
        <v>38335</v>
      </c>
      <c r="D945" s="14">
        <v>2145.05</v>
      </c>
      <c r="E945" s="14">
        <v>2163.5</v>
      </c>
      <c r="F945" s="14">
        <v>2145.05</v>
      </c>
      <c r="G945" s="14">
        <v>2159.84</v>
      </c>
      <c r="H945" s="15">
        <v>2228669952</v>
      </c>
      <c r="I945" s="96">
        <v>2159.84</v>
      </c>
      <c r="J945" s="25"/>
      <c r="K945" s="25"/>
      <c r="L945" s="61">
        <v>10691.45</v>
      </c>
      <c r="M945" s="96">
        <v>2162.55</v>
      </c>
      <c r="N945" s="27"/>
      <c r="O945" s="27"/>
      <c r="P945" s="25"/>
      <c r="Q945" s="25"/>
      <c r="R945" s="59">
        <v>38336</v>
      </c>
      <c r="S945" s="16">
        <v>38336</v>
      </c>
    </row>
    <row r="946" spans="1:19" ht="12.75">
      <c r="A946" s="8">
        <f t="shared" si="47"/>
        <v>939</v>
      </c>
      <c r="C946" s="16">
        <v>38336</v>
      </c>
      <c r="D946" s="14">
        <v>2159.68</v>
      </c>
      <c r="E946" s="14">
        <v>2171.27</v>
      </c>
      <c r="F946" s="14">
        <v>2151.31</v>
      </c>
      <c r="G946" s="14">
        <v>2162.55</v>
      </c>
      <c r="H946" s="15">
        <v>2337590016</v>
      </c>
      <c r="I946" s="96">
        <v>2162.55</v>
      </c>
      <c r="J946" s="25"/>
      <c r="K946" s="25"/>
      <c r="L946" s="61">
        <v>10705.64</v>
      </c>
      <c r="M946" s="96">
        <v>2146.15</v>
      </c>
      <c r="N946" s="27"/>
      <c r="O946" s="27"/>
      <c r="P946" s="25"/>
      <c r="Q946" s="25"/>
      <c r="R946" s="59">
        <v>38337</v>
      </c>
      <c r="S946" s="16">
        <v>38337</v>
      </c>
    </row>
    <row r="947" spans="1:19" ht="12.75">
      <c r="A947" s="8">
        <f t="shared" si="47"/>
        <v>940</v>
      </c>
      <c r="C947" s="16">
        <v>38337</v>
      </c>
      <c r="D947" s="14">
        <v>2159.96</v>
      </c>
      <c r="E947" s="14">
        <v>2164.8</v>
      </c>
      <c r="F947" s="14">
        <v>2138.81</v>
      </c>
      <c r="G947" s="14">
        <v>2146.15</v>
      </c>
      <c r="H947" s="15">
        <v>2396219904</v>
      </c>
      <c r="I947" s="96">
        <v>2146.15</v>
      </c>
      <c r="J947" s="25"/>
      <c r="K947" s="25"/>
      <c r="L947" s="61">
        <v>10649.92</v>
      </c>
      <c r="M947" s="96">
        <v>2135.2</v>
      </c>
      <c r="N947" s="27"/>
      <c r="O947" s="27"/>
      <c r="P947" s="25"/>
      <c r="Q947" s="25"/>
      <c r="R947" s="59">
        <v>38338</v>
      </c>
      <c r="S947" s="16">
        <v>38338</v>
      </c>
    </row>
    <row r="948" spans="1:19" ht="12.75">
      <c r="A948" s="8">
        <f t="shared" si="47"/>
        <v>941</v>
      </c>
      <c r="C948" s="16">
        <v>38338</v>
      </c>
      <c r="D948" s="14">
        <v>2142.71</v>
      </c>
      <c r="E948" s="14">
        <v>2150.85</v>
      </c>
      <c r="F948" s="14">
        <v>2135.05</v>
      </c>
      <c r="G948" s="14">
        <v>2135.2</v>
      </c>
      <c r="H948" s="15">
        <v>2423079936</v>
      </c>
      <c r="I948" s="96">
        <v>2135.2</v>
      </c>
      <c r="J948" s="25"/>
      <c r="K948" s="25"/>
      <c r="L948" s="61">
        <v>10661.6</v>
      </c>
      <c r="M948" s="96">
        <v>2127.85</v>
      </c>
      <c r="N948" s="27"/>
      <c r="O948" s="27"/>
      <c r="P948" s="25"/>
      <c r="Q948" s="25"/>
      <c r="R948" s="59">
        <v>38341</v>
      </c>
      <c r="S948" s="16">
        <v>38341</v>
      </c>
    </row>
    <row r="949" spans="1:19" ht="12.75">
      <c r="A949" s="8">
        <f t="shared" si="47"/>
        <v>942</v>
      </c>
      <c r="C949" s="16">
        <v>38341</v>
      </c>
      <c r="D949" s="14">
        <v>2142.21</v>
      </c>
      <c r="E949" s="14">
        <v>2154.48</v>
      </c>
      <c r="F949" s="14">
        <v>2124.22</v>
      </c>
      <c r="G949" s="14">
        <v>2127.85</v>
      </c>
      <c r="H949" s="15">
        <v>1991459968</v>
      </c>
      <c r="I949" s="96">
        <v>2127.85</v>
      </c>
      <c r="J949" s="25"/>
      <c r="K949" s="25"/>
      <c r="L949" s="61">
        <v>10759.43</v>
      </c>
      <c r="M949" s="96">
        <v>2150.91</v>
      </c>
      <c r="N949" s="27"/>
      <c r="O949" s="27"/>
      <c r="P949" s="25"/>
      <c r="Q949" s="25"/>
      <c r="R949" s="59">
        <v>38342</v>
      </c>
      <c r="S949" s="16">
        <v>38342</v>
      </c>
    </row>
    <row r="950" spans="1:19" ht="12.75">
      <c r="A950" s="8">
        <f t="shared" si="47"/>
        <v>943</v>
      </c>
      <c r="C950" s="16">
        <v>38342</v>
      </c>
      <c r="D950" s="14">
        <v>2134.75</v>
      </c>
      <c r="E950" s="14">
        <v>2151.71</v>
      </c>
      <c r="F950" s="14">
        <v>2133.34</v>
      </c>
      <c r="G950" s="14">
        <v>2150.91</v>
      </c>
      <c r="H950" s="15">
        <v>1972860032</v>
      </c>
      <c r="I950" s="96">
        <v>2150.91</v>
      </c>
      <c r="J950" s="25"/>
      <c r="K950" s="25"/>
      <c r="L950" s="61">
        <v>10815.89</v>
      </c>
      <c r="M950" s="96">
        <v>2157.03</v>
      </c>
      <c r="N950" s="27"/>
      <c r="O950" s="27"/>
      <c r="P950" s="25"/>
      <c r="Q950" s="25"/>
      <c r="R950" s="59">
        <v>38343</v>
      </c>
      <c r="S950" s="16">
        <v>38343</v>
      </c>
    </row>
    <row r="951" spans="1:19" ht="12.75">
      <c r="A951" s="8">
        <f t="shared" si="47"/>
        <v>944</v>
      </c>
      <c r="C951" s="16">
        <v>38343</v>
      </c>
      <c r="D951" s="14">
        <v>2145.99</v>
      </c>
      <c r="E951" s="14">
        <v>2163.48</v>
      </c>
      <c r="F951" s="14">
        <v>2145.18</v>
      </c>
      <c r="G951" s="14">
        <v>2157.03</v>
      </c>
      <c r="H951" s="15">
        <v>1802759936</v>
      </c>
      <c r="I951" s="96">
        <v>2157.03</v>
      </c>
      <c r="J951" s="25"/>
      <c r="K951" s="25"/>
      <c r="L951" s="61">
        <v>10827.12</v>
      </c>
      <c r="M951" s="96">
        <v>2160.62</v>
      </c>
      <c r="N951" s="27"/>
      <c r="O951" s="27"/>
      <c r="P951" s="25"/>
      <c r="Q951" s="25"/>
      <c r="R951" s="59">
        <v>38344</v>
      </c>
      <c r="S951" s="16">
        <v>38344</v>
      </c>
    </row>
    <row r="952" spans="1:19" ht="12.75">
      <c r="A952" s="8">
        <f t="shared" si="47"/>
        <v>945</v>
      </c>
      <c r="C952" s="16">
        <v>38344</v>
      </c>
      <c r="D952" s="14">
        <v>2153.31</v>
      </c>
      <c r="E952" s="14">
        <v>2168.78</v>
      </c>
      <c r="F952" s="14">
        <v>2153.31</v>
      </c>
      <c r="G952" s="14">
        <v>2160.62</v>
      </c>
      <c r="H952" s="15">
        <v>1430770048</v>
      </c>
      <c r="I952" s="96">
        <v>2160.62</v>
      </c>
      <c r="J952" s="25"/>
      <c r="K952" s="25"/>
      <c r="L952" s="61">
        <v>10776.13</v>
      </c>
      <c r="M952" s="96">
        <v>2154.22</v>
      </c>
      <c r="N952" s="27"/>
      <c r="O952" s="27"/>
      <c r="P952" s="25"/>
      <c r="Q952" s="25"/>
      <c r="R952" s="59">
        <v>38348</v>
      </c>
      <c r="S952" s="16">
        <v>38348</v>
      </c>
    </row>
    <row r="953" spans="1:19" ht="12.75">
      <c r="A953" s="8">
        <f t="shared" si="47"/>
        <v>946</v>
      </c>
      <c r="C953" s="16">
        <v>38348</v>
      </c>
      <c r="D953" s="14">
        <v>2168.82</v>
      </c>
      <c r="E953" s="14">
        <v>2171.94</v>
      </c>
      <c r="F953" s="14">
        <v>2147.59</v>
      </c>
      <c r="G953" s="14">
        <v>2154.22</v>
      </c>
      <c r="H953" s="15">
        <v>1478700032</v>
      </c>
      <c r="I953" s="96">
        <v>2154.22</v>
      </c>
      <c r="J953" s="25"/>
      <c r="K953" s="25"/>
      <c r="L953" s="61">
        <v>10854.54</v>
      </c>
      <c r="M953" s="96">
        <v>2177.19</v>
      </c>
      <c r="N953" s="27"/>
      <c r="O953" s="27"/>
      <c r="P953" s="25"/>
      <c r="Q953" s="25"/>
      <c r="R953" s="59">
        <v>38349</v>
      </c>
      <c r="S953" s="16">
        <v>38349</v>
      </c>
    </row>
    <row r="954" spans="1:19" ht="12.75">
      <c r="A954" s="8">
        <f t="shared" si="47"/>
        <v>947</v>
      </c>
      <c r="C954" s="16">
        <v>38349</v>
      </c>
      <c r="D954" s="14">
        <v>2156.75</v>
      </c>
      <c r="E954" s="14">
        <v>2177.19</v>
      </c>
      <c r="F954" s="14">
        <v>2156.53</v>
      </c>
      <c r="G954" s="14">
        <v>2177.19</v>
      </c>
      <c r="H954" s="15">
        <v>1587549952</v>
      </c>
      <c r="I954" s="96">
        <v>2177.19</v>
      </c>
      <c r="J954" s="25"/>
      <c r="K954" s="25"/>
      <c r="L954" s="61">
        <v>10829.19</v>
      </c>
      <c r="M954" s="96">
        <v>2177</v>
      </c>
      <c r="N954" s="27"/>
      <c r="O954" s="27"/>
      <c r="P954" s="25"/>
      <c r="Q954" s="25"/>
      <c r="R954" s="59">
        <v>38350</v>
      </c>
      <c r="S954" s="16">
        <v>38350</v>
      </c>
    </row>
    <row r="955" spans="1:19" ht="12.75">
      <c r="A955" s="8">
        <f t="shared" si="47"/>
        <v>948</v>
      </c>
      <c r="C955" s="16">
        <v>38350</v>
      </c>
      <c r="D955" s="14">
        <v>2170.99</v>
      </c>
      <c r="E955" s="14">
        <v>2182.33</v>
      </c>
      <c r="F955" s="14">
        <v>2170.99</v>
      </c>
      <c r="G955" s="14">
        <v>2177</v>
      </c>
      <c r="H955" s="15">
        <v>1503879936</v>
      </c>
      <c r="I955" s="96">
        <v>2177</v>
      </c>
      <c r="J955" s="25"/>
      <c r="K955" s="25"/>
      <c r="L955" s="61">
        <v>10800.3</v>
      </c>
      <c r="M955" s="96">
        <v>2178.34</v>
      </c>
      <c r="N955" s="27"/>
      <c r="O955" s="27"/>
      <c r="P955" s="25"/>
      <c r="Q955" s="25"/>
      <c r="R955" s="59">
        <v>38351</v>
      </c>
      <c r="S955" s="16">
        <v>38351</v>
      </c>
    </row>
    <row r="956" spans="1:19" ht="12.75">
      <c r="A956" s="8">
        <f t="shared" si="47"/>
        <v>949</v>
      </c>
      <c r="C956" s="16">
        <v>38351</v>
      </c>
      <c r="D956" s="14">
        <v>2177.47</v>
      </c>
      <c r="E956" s="14">
        <v>2182.37</v>
      </c>
      <c r="F956" s="14">
        <v>2176.4</v>
      </c>
      <c r="G956" s="14">
        <v>2178.34</v>
      </c>
      <c r="H956" s="15">
        <v>1403139968</v>
      </c>
      <c r="I956" s="96">
        <v>2178.34</v>
      </c>
      <c r="J956" s="25"/>
      <c r="K956" s="25"/>
      <c r="L956" s="61">
        <v>10783.01</v>
      </c>
      <c r="M956" s="96">
        <v>2175.44</v>
      </c>
      <c r="N956" s="27"/>
      <c r="O956" s="27"/>
      <c r="P956" s="25"/>
      <c r="Q956" s="25"/>
      <c r="R956" s="59">
        <v>38352</v>
      </c>
      <c r="S956" s="16">
        <v>38352</v>
      </c>
    </row>
    <row r="957" spans="1:19" ht="12.75">
      <c r="A957" s="8">
        <f t="shared" si="47"/>
        <v>950</v>
      </c>
      <c r="C957" s="16">
        <v>38352</v>
      </c>
      <c r="D957" s="14">
        <v>2178.98</v>
      </c>
      <c r="E957" s="14">
        <v>2185.56</v>
      </c>
      <c r="F957" s="14">
        <v>2174.63</v>
      </c>
      <c r="G957" s="14">
        <v>2175.44</v>
      </c>
      <c r="H957" s="15">
        <v>1366460032</v>
      </c>
      <c r="I957" s="96">
        <v>2175.44</v>
      </c>
      <c r="J957" s="25"/>
      <c r="K957" s="25"/>
      <c r="L957" s="61">
        <v>10729.43</v>
      </c>
      <c r="M957" s="96">
        <v>2152.15</v>
      </c>
      <c r="N957" s="27"/>
      <c r="O957" s="27"/>
      <c r="P957" s="25"/>
      <c r="Q957" s="25"/>
      <c r="R957" s="59">
        <v>38355</v>
      </c>
      <c r="S957" s="16">
        <v>38355</v>
      </c>
    </row>
    <row r="958" spans="1:19" ht="12.75">
      <c r="A958" s="8">
        <f t="shared" si="47"/>
        <v>951</v>
      </c>
      <c r="C958" s="16">
        <v>38355</v>
      </c>
      <c r="D958" s="14">
        <v>2184.75</v>
      </c>
      <c r="E958" s="14">
        <v>2191.6</v>
      </c>
      <c r="F958" s="14">
        <v>2148.72</v>
      </c>
      <c r="G958" s="14">
        <v>2152.15</v>
      </c>
      <c r="H958" s="15">
        <v>2193129984</v>
      </c>
      <c r="I958" s="96">
        <v>2152.15</v>
      </c>
      <c r="J958" s="25"/>
      <c r="K958" s="25"/>
      <c r="L958" s="61">
        <v>10630.78</v>
      </c>
      <c r="M958" s="96">
        <v>2107.86</v>
      </c>
      <c r="N958" s="27"/>
      <c r="O958" s="27"/>
      <c r="P958" s="25"/>
      <c r="Q958" s="25"/>
      <c r="R958" s="59">
        <v>38356</v>
      </c>
      <c r="S958" s="16">
        <v>38356</v>
      </c>
    </row>
    <row r="959" spans="1:19" ht="12.75">
      <c r="A959" s="8">
        <f t="shared" si="47"/>
        <v>952</v>
      </c>
      <c r="C959" s="16">
        <v>38356</v>
      </c>
      <c r="D959" s="14">
        <v>2158.31</v>
      </c>
      <c r="E959" s="14">
        <v>2159.64</v>
      </c>
      <c r="F959" s="14">
        <v>2100.56</v>
      </c>
      <c r="G959" s="14">
        <v>2107.86</v>
      </c>
      <c r="H959" s="15">
        <v>2690459904</v>
      </c>
      <c r="I959" s="96">
        <v>2107.86</v>
      </c>
      <c r="J959" s="25"/>
      <c r="K959" s="25"/>
      <c r="L959" s="61">
        <v>10597.83</v>
      </c>
      <c r="M959" s="96">
        <v>2091.24</v>
      </c>
      <c r="N959" s="27"/>
      <c r="O959" s="27"/>
      <c r="P959" s="25"/>
      <c r="Q959" s="25"/>
      <c r="R959" s="59">
        <v>38357</v>
      </c>
      <c r="S959" s="16">
        <v>38357</v>
      </c>
    </row>
    <row r="960" spans="1:19" ht="12.75">
      <c r="A960" s="8">
        <f t="shared" si="47"/>
        <v>953</v>
      </c>
      <c r="C960" s="16">
        <v>38357</v>
      </c>
      <c r="D960" s="14">
        <v>2102.9</v>
      </c>
      <c r="E960" s="14">
        <v>2116.75</v>
      </c>
      <c r="F960" s="14">
        <v>2091.24</v>
      </c>
      <c r="G960" s="14">
        <v>2091.24</v>
      </c>
      <c r="H960" s="15">
        <v>2375379968</v>
      </c>
      <c r="I960" s="96">
        <v>2091.24</v>
      </c>
      <c r="J960" s="25"/>
      <c r="K960" s="25"/>
      <c r="L960" s="61">
        <v>10622.88</v>
      </c>
      <c r="M960" s="96">
        <v>2090</v>
      </c>
      <c r="N960" s="27"/>
      <c r="O960" s="27"/>
      <c r="P960" s="25"/>
      <c r="Q960" s="25"/>
      <c r="R960" s="59">
        <v>38358</v>
      </c>
      <c r="S960" s="16">
        <v>38358</v>
      </c>
    </row>
    <row r="961" spans="1:19" ht="12.75">
      <c r="A961" s="8">
        <f t="shared" si="47"/>
        <v>954</v>
      </c>
      <c r="C961" s="16">
        <v>38358</v>
      </c>
      <c r="D961" s="14">
        <v>2098.51</v>
      </c>
      <c r="E961" s="14">
        <v>2103.9</v>
      </c>
      <c r="F961" s="14">
        <v>2088.03</v>
      </c>
      <c r="G961" s="14">
        <v>2090</v>
      </c>
      <c r="H961" s="15">
        <v>2174220032</v>
      </c>
      <c r="I961" s="96">
        <v>2090</v>
      </c>
      <c r="J961" s="25"/>
      <c r="K961" s="25"/>
      <c r="L961" s="61">
        <v>10603.96</v>
      </c>
      <c r="M961" s="96">
        <v>2088.61</v>
      </c>
      <c r="N961" s="27"/>
      <c r="O961" s="27"/>
      <c r="P961" s="25"/>
      <c r="Q961" s="25"/>
      <c r="R961" s="59">
        <v>38359</v>
      </c>
      <c r="S961" s="16">
        <v>38359</v>
      </c>
    </row>
    <row r="962" spans="1:19" ht="12.75">
      <c r="A962" s="8">
        <f t="shared" si="47"/>
        <v>955</v>
      </c>
      <c r="C962" s="16">
        <v>38359</v>
      </c>
      <c r="D962" s="14">
        <v>2099.95</v>
      </c>
      <c r="E962" s="14">
        <v>2103.39</v>
      </c>
      <c r="F962" s="14">
        <v>2076.69</v>
      </c>
      <c r="G962" s="14">
        <v>2088.61</v>
      </c>
      <c r="H962" s="15">
        <v>2191909888</v>
      </c>
      <c r="I962" s="96">
        <v>2088.61</v>
      </c>
      <c r="J962" s="25"/>
      <c r="K962" s="25"/>
      <c r="L962" s="61">
        <v>10621.03</v>
      </c>
      <c r="M962" s="96">
        <v>2097.04</v>
      </c>
      <c r="N962" s="27"/>
      <c r="O962" s="27"/>
      <c r="P962" s="25"/>
      <c r="Q962" s="25"/>
      <c r="R962" s="59">
        <v>38362</v>
      </c>
      <c r="S962" s="16">
        <v>38362</v>
      </c>
    </row>
    <row r="963" spans="1:19" ht="12.75">
      <c r="A963" s="8">
        <f t="shared" si="47"/>
        <v>956</v>
      </c>
      <c r="C963" s="16">
        <v>38362</v>
      </c>
      <c r="D963" s="14">
        <v>2087.62</v>
      </c>
      <c r="E963" s="14">
        <v>2111.43</v>
      </c>
      <c r="F963" s="14">
        <v>2086.66</v>
      </c>
      <c r="G963" s="14">
        <v>2097.04</v>
      </c>
      <c r="H963" s="15">
        <v>2098269952</v>
      </c>
      <c r="I963" s="96">
        <v>2097.04</v>
      </c>
      <c r="J963" s="25"/>
      <c r="K963" s="25"/>
      <c r="L963" s="61">
        <v>10556.22</v>
      </c>
      <c r="M963" s="96">
        <v>2079.62</v>
      </c>
      <c r="N963" s="27"/>
      <c r="O963" s="27"/>
      <c r="P963" s="25"/>
      <c r="Q963" s="25"/>
      <c r="R963" s="59">
        <v>38363</v>
      </c>
      <c r="S963" s="16">
        <v>38363</v>
      </c>
    </row>
    <row r="964" spans="1:19" ht="12.75">
      <c r="A964" s="8">
        <f t="shared" si="47"/>
        <v>957</v>
      </c>
      <c r="C964" s="16">
        <v>38363</v>
      </c>
      <c r="D964" s="14">
        <v>2089.07</v>
      </c>
      <c r="E964" s="14">
        <v>2090.62</v>
      </c>
      <c r="F964" s="14">
        <v>2072.62</v>
      </c>
      <c r="G964" s="14">
        <v>2079.62</v>
      </c>
      <c r="H964" s="15">
        <v>2210240000</v>
      </c>
      <c r="I964" s="96">
        <v>2079.62</v>
      </c>
      <c r="J964" s="25"/>
      <c r="K964" s="25"/>
      <c r="L964" s="61">
        <v>10617.78</v>
      </c>
      <c r="M964" s="96">
        <v>2092.53</v>
      </c>
      <c r="N964" s="27"/>
      <c r="O964" s="27"/>
      <c r="P964" s="25"/>
      <c r="Q964" s="25"/>
      <c r="R964" s="59">
        <v>38364</v>
      </c>
      <c r="S964" s="16">
        <v>38364</v>
      </c>
    </row>
    <row r="965" spans="1:19" ht="12.75">
      <c r="A965" s="8">
        <f t="shared" si="47"/>
        <v>958</v>
      </c>
      <c r="C965" s="16">
        <v>38364</v>
      </c>
      <c r="D965" s="14">
        <v>2089.7</v>
      </c>
      <c r="E965" s="14">
        <v>2093.44</v>
      </c>
      <c r="F965" s="14">
        <v>2066.79</v>
      </c>
      <c r="G965" s="14">
        <v>2092.53</v>
      </c>
      <c r="H965" s="15">
        <v>2257669888</v>
      </c>
      <c r="I965" s="96">
        <v>2092.53</v>
      </c>
      <c r="J965" s="25"/>
      <c r="K965" s="25"/>
      <c r="L965" s="61">
        <v>10505.83</v>
      </c>
      <c r="M965" s="96">
        <v>2070.56</v>
      </c>
      <c r="N965" s="27"/>
      <c r="O965" s="27"/>
      <c r="P965" s="25"/>
      <c r="Q965" s="25"/>
      <c r="R965" s="59">
        <v>38365</v>
      </c>
      <c r="S965" s="16">
        <v>38365</v>
      </c>
    </row>
    <row r="966" spans="1:19" ht="12.75">
      <c r="A966" s="8">
        <f t="shared" si="47"/>
        <v>959</v>
      </c>
      <c r="C966" s="16">
        <v>38365</v>
      </c>
      <c r="D966" s="14">
        <v>2093.54</v>
      </c>
      <c r="E966" s="14">
        <v>2094.8</v>
      </c>
      <c r="F966" s="14">
        <v>2067.94</v>
      </c>
      <c r="G966" s="14">
        <v>2070.56</v>
      </c>
      <c r="H966" s="15">
        <v>2111609984</v>
      </c>
      <c r="I966" s="96">
        <v>2070.56</v>
      </c>
      <c r="J966" s="25"/>
      <c r="K966" s="25"/>
      <c r="L966" s="61">
        <v>10558</v>
      </c>
      <c r="M966" s="96">
        <v>2087.91</v>
      </c>
      <c r="N966" s="27"/>
      <c r="O966" s="27"/>
      <c r="P966" s="25"/>
      <c r="Q966" s="25"/>
      <c r="R966" s="59">
        <v>38366</v>
      </c>
      <c r="S966" s="16">
        <v>38366</v>
      </c>
    </row>
    <row r="967" spans="1:19" ht="12.75">
      <c r="A967" s="8">
        <f t="shared" si="47"/>
        <v>960</v>
      </c>
      <c r="C967" s="16">
        <v>38366</v>
      </c>
      <c r="D967" s="14">
        <v>2079.47</v>
      </c>
      <c r="E967" s="14">
        <v>2088.58</v>
      </c>
      <c r="F967" s="14">
        <v>2075.47</v>
      </c>
      <c r="G967" s="14">
        <v>2087.91</v>
      </c>
      <c r="H967" s="15">
        <v>2084860032</v>
      </c>
      <c r="I967" s="96">
        <v>2087.91</v>
      </c>
      <c r="J967" s="25"/>
      <c r="K967" s="25"/>
      <c r="L967" s="61">
        <v>10628.79</v>
      </c>
      <c r="M967" s="96">
        <v>2106.04</v>
      </c>
      <c r="N967" s="27"/>
      <c r="O967" s="27"/>
      <c r="P967" s="25"/>
      <c r="Q967" s="25"/>
      <c r="R967" s="59">
        <v>38370</v>
      </c>
      <c r="S967" s="16">
        <v>38370</v>
      </c>
    </row>
    <row r="968" spans="1:19" ht="12.75">
      <c r="A968" s="8">
        <f t="shared" si="47"/>
        <v>961</v>
      </c>
      <c r="C968" s="16">
        <v>38370</v>
      </c>
      <c r="D968" s="14">
        <v>2081.86</v>
      </c>
      <c r="E968" s="14">
        <v>2106.19</v>
      </c>
      <c r="F968" s="14">
        <v>2078.04</v>
      </c>
      <c r="G968" s="14">
        <v>2106.04</v>
      </c>
      <c r="H968" s="15">
        <v>1983840000</v>
      </c>
      <c r="I968" s="96">
        <v>2106.04</v>
      </c>
      <c r="J968" s="25"/>
      <c r="K968" s="25"/>
      <c r="L968" s="61">
        <v>10539.97</v>
      </c>
      <c r="M968" s="96">
        <v>2073.59</v>
      </c>
      <c r="N968" s="27"/>
      <c r="O968" s="27"/>
      <c r="P968" s="25"/>
      <c r="Q968" s="25"/>
      <c r="R968" s="59">
        <v>38371</v>
      </c>
      <c r="S968" s="16">
        <v>38371</v>
      </c>
    </row>
    <row r="969" spans="1:19" ht="12.75">
      <c r="A969" s="8">
        <f t="shared" si="47"/>
        <v>962</v>
      </c>
      <c r="C969" s="16">
        <v>38371</v>
      </c>
      <c r="D969" s="14">
        <v>2105.74</v>
      </c>
      <c r="E969" s="14">
        <v>2105.84</v>
      </c>
      <c r="F969" s="14">
        <v>2072.2</v>
      </c>
      <c r="G969" s="14">
        <v>2073.59</v>
      </c>
      <c r="H969" s="15">
        <v>2217700096</v>
      </c>
      <c r="I969" s="96">
        <v>2073.59</v>
      </c>
      <c r="J969" s="25"/>
      <c r="K969" s="25"/>
      <c r="L969" s="61">
        <v>10471.47</v>
      </c>
      <c r="M969" s="96">
        <v>2045.88</v>
      </c>
      <c r="N969" s="27"/>
      <c r="O969" s="27"/>
      <c r="P969" s="25"/>
      <c r="Q969" s="25"/>
      <c r="R969" s="59">
        <v>38372</v>
      </c>
      <c r="S969" s="16">
        <v>38372</v>
      </c>
    </row>
    <row r="970" spans="1:19" ht="12.75">
      <c r="A970" s="8">
        <f aca="true" t="shared" si="48" ref="A970:A1033">1+A969</f>
        <v>963</v>
      </c>
      <c r="C970" s="16">
        <v>38372</v>
      </c>
      <c r="D970" s="14">
        <v>2056.38</v>
      </c>
      <c r="E970" s="14">
        <v>2065.59</v>
      </c>
      <c r="F970" s="14">
        <v>2045.88</v>
      </c>
      <c r="G970" s="14">
        <v>2045.88</v>
      </c>
      <c r="H970" s="15">
        <v>2231360000</v>
      </c>
      <c r="I970" s="96">
        <v>2045.88</v>
      </c>
      <c r="J970" s="25"/>
      <c r="K970" s="25"/>
      <c r="L970" s="61">
        <v>10392.99</v>
      </c>
      <c r="M970" s="96">
        <v>2034.27</v>
      </c>
      <c r="N970" s="27"/>
      <c r="O970" s="27"/>
      <c r="P970" s="25"/>
      <c r="Q970" s="25"/>
      <c r="R970" s="59">
        <v>38373</v>
      </c>
      <c r="S970" s="16">
        <v>38373</v>
      </c>
    </row>
    <row r="971" spans="1:19" ht="12.75">
      <c r="A971" s="8">
        <f t="shared" si="48"/>
        <v>964</v>
      </c>
      <c r="C971" s="16">
        <v>38373</v>
      </c>
      <c r="D971" s="14">
        <v>2053.15</v>
      </c>
      <c r="E971" s="14">
        <v>2058</v>
      </c>
      <c r="F971" s="14">
        <v>2032.88</v>
      </c>
      <c r="G971" s="14">
        <v>2034.27</v>
      </c>
      <c r="H971" s="15">
        <v>2043769984</v>
      </c>
      <c r="I971" s="96">
        <v>2034.27</v>
      </c>
      <c r="J971" s="25"/>
      <c r="K971" s="25"/>
      <c r="L971" s="61">
        <v>10368.61</v>
      </c>
      <c r="M971" s="96">
        <v>2008.7</v>
      </c>
      <c r="N971" s="27"/>
      <c r="O971" s="27"/>
      <c r="P971" s="25"/>
      <c r="Q971" s="25"/>
      <c r="R971" s="59">
        <v>38376</v>
      </c>
      <c r="S971" s="16">
        <v>38376</v>
      </c>
    </row>
    <row r="972" spans="1:19" ht="12.75">
      <c r="A972" s="8">
        <f t="shared" si="48"/>
        <v>965</v>
      </c>
      <c r="C972" s="16">
        <v>38376</v>
      </c>
      <c r="D972" s="14">
        <v>2040.13</v>
      </c>
      <c r="E972" s="14">
        <v>2043.97</v>
      </c>
      <c r="F972" s="14">
        <v>2008.68</v>
      </c>
      <c r="G972" s="14">
        <v>2008.7</v>
      </c>
      <c r="H972" s="15">
        <v>2134680064</v>
      </c>
      <c r="I972" s="96">
        <v>2008.7</v>
      </c>
      <c r="J972" s="25"/>
      <c r="K972" s="25"/>
      <c r="L972" s="61">
        <v>10461.56</v>
      </c>
      <c r="M972" s="96">
        <v>2019.95</v>
      </c>
      <c r="N972" s="27"/>
      <c r="O972" s="27"/>
      <c r="P972" s="25"/>
      <c r="Q972" s="25"/>
      <c r="R972" s="59">
        <v>38377</v>
      </c>
      <c r="S972" s="16">
        <v>38377</v>
      </c>
    </row>
    <row r="973" spans="1:19" ht="12.75">
      <c r="A973" s="8">
        <f t="shared" si="48"/>
        <v>966</v>
      </c>
      <c r="C973" s="16">
        <v>38377</v>
      </c>
      <c r="D973" s="14">
        <v>2022.08</v>
      </c>
      <c r="E973" s="14">
        <v>2037.18</v>
      </c>
      <c r="F973" s="14">
        <v>2017.58</v>
      </c>
      <c r="G973" s="14">
        <v>2019.95</v>
      </c>
      <c r="H973" s="15">
        <v>2003629952</v>
      </c>
      <c r="I973" s="96">
        <v>2019.95</v>
      </c>
      <c r="J973" s="25"/>
      <c r="K973" s="25"/>
      <c r="L973" s="61">
        <v>10498.59</v>
      </c>
      <c r="M973" s="96">
        <v>2046.09</v>
      </c>
      <c r="N973" s="27"/>
      <c r="O973" s="27"/>
      <c r="P973" s="25"/>
      <c r="Q973" s="25"/>
      <c r="R973" s="59">
        <v>38378</v>
      </c>
      <c r="S973" s="16">
        <v>38378</v>
      </c>
    </row>
    <row r="974" spans="1:19" ht="12.75">
      <c r="A974" s="8">
        <f t="shared" si="48"/>
        <v>967</v>
      </c>
      <c r="C974" s="16">
        <v>38378</v>
      </c>
      <c r="D974" s="14">
        <v>2034.69</v>
      </c>
      <c r="E974" s="14">
        <v>2049.34</v>
      </c>
      <c r="F974" s="14">
        <v>2028.19</v>
      </c>
      <c r="G974" s="14">
        <v>2046.09</v>
      </c>
      <c r="H974" s="15">
        <v>2105069952</v>
      </c>
      <c r="I974" s="96">
        <v>2046.09</v>
      </c>
      <c r="J974" s="25"/>
      <c r="K974" s="25"/>
      <c r="L974" s="61">
        <v>10467.4</v>
      </c>
      <c r="M974" s="96">
        <v>2047.15</v>
      </c>
      <c r="N974" s="27"/>
      <c r="O974" s="27"/>
      <c r="P974" s="25"/>
      <c r="Q974" s="25"/>
      <c r="R974" s="59">
        <v>38379</v>
      </c>
      <c r="S974" s="16">
        <v>38379</v>
      </c>
    </row>
    <row r="975" spans="1:19" ht="12.75">
      <c r="A975" s="8">
        <f t="shared" si="48"/>
        <v>968</v>
      </c>
      <c r="C975" s="16">
        <v>38379</v>
      </c>
      <c r="D975" s="14">
        <v>2042.77</v>
      </c>
      <c r="E975" s="14">
        <v>2053.94</v>
      </c>
      <c r="F975" s="14">
        <v>2036.09</v>
      </c>
      <c r="G975" s="14">
        <v>2047.15</v>
      </c>
      <c r="H975" s="15">
        <v>2106220032</v>
      </c>
      <c r="I975" s="96">
        <v>2047.15</v>
      </c>
      <c r="J975" s="25"/>
      <c r="K975" s="25"/>
      <c r="L975" s="61">
        <v>10427.2</v>
      </c>
      <c r="M975" s="96">
        <v>2035.83</v>
      </c>
      <c r="N975" s="27"/>
      <c r="O975" s="27"/>
      <c r="P975" s="25"/>
      <c r="Q975" s="25"/>
      <c r="R975" s="59">
        <v>38380</v>
      </c>
      <c r="S975" s="16">
        <v>38380</v>
      </c>
    </row>
    <row r="976" spans="1:19" ht="12.75">
      <c r="A976" s="8">
        <f t="shared" si="48"/>
        <v>969</v>
      </c>
      <c r="C976" s="16">
        <v>38380</v>
      </c>
      <c r="D976" s="14">
        <v>2052.54</v>
      </c>
      <c r="E976" s="14">
        <v>2055.13</v>
      </c>
      <c r="F976" s="14">
        <v>2024.36</v>
      </c>
      <c r="G976" s="14">
        <v>2035.83</v>
      </c>
      <c r="H976" s="15">
        <v>2098150016</v>
      </c>
      <c r="I976" s="96">
        <v>2035.83</v>
      </c>
      <c r="J976" s="25"/>
      <c r="K976" s="25"/>
      <c r="L976" s="61">
        <v>10489.94</v>
      </c>
      <c r="M976" s="96">
        <v>2062.41</v>
      </c>
      <c r="N976" s="27"/>
      <c r="O976" s="27"/>
      <c r="P976" s="25"/>
      <c r="Q976" s="25"/>
      <c r="R976" s="59">
        <v>38383</v>
      </c>
      <c r="S976" s="16">
        <v>38383</v>
      </c>
    </row>
    <row r="977" spans="1:19" ht="12.75">
      <c r="A977" s="8">
        <f t="shared" si="48"/>
        <v>970</v>
      </c>
      <c r="C977" s="16">
        <v>38383</v>
      </c>
      <c r="D977" s="14">
        <v>2053.47</v>
      </c>
      <c r="E977" s="14">
        <v>2063.18</v>
      </c>
      <c r="F977" s="14">
        <v>2053.47</v>
      </c>
      <c r="G977" s="14">
        <v>2062.41</v>
      </c>
      <c r="H977" s="15">
        <v>1823800064</v>
      </c>
      <c r="I977" s="96">
        <v>2062.41</v>
      </c>
      <c r="J977" s="25"/>
      <c r="K977" s="25"/>
      <c r="L977" s="61">
        <v>10551.94</v>
      </c>
      <c r="M977" s="96">
        <v>2068.7</v>
      </c>
      <c r="N977" s="27"/>
      <c r="O977" s="27"/>
      <c r="P977" s="25"/>
      <c r="Q977" s="25"/>
      <c r="R977" s="59">
        <v>38384</v>
      </c>
      <c r="S977" s="16">
        <v>38384</v>
      </c>
    </row>
    <row r="978" spans="1:19" ht="12.75">
      <c r="A978" s="8">
        <f t="shared" si="48"/>
        <v>971</v>
      </c>
      <c r="C978" s="16">
        <v>38384</v>
      </c>
      <c r="D978" s="14">
        <v>2063.27</v>
      </c>
      <c r="E978" s="14">
        <v>2071.52</v>
      </c>
      <c r="F978" s="14">
        <v>2058.66</v>
      </c>
      <c r="G978" s="14">
        <v>2068.7</v>
      </c>
      <c r="H978" s="15">
        <v>1904569984</v>
      </c>
      <c r="I978" s="96">
        <v>2068.7</v>
      </c>
      <c r="J978" s="25"/>
      <c r="K978" s="25"/>
      <c r="L978" s="61">
        <v>10596.79</v>
      </c>
      <c r="M978" s="96">
        <v>2075.06</v>
      </c>
      <c r="N978" s="27"/>
      <c r="O978" s="27"/>
      <c r="P978" s="25"/>
      <c r="Q978" s="25"/>
      <c r="R978" s="59">
        <v>38385</v>
      </c>
      <c r="S978" s="16">
        <v>38385</v>
      </c>
    </row>
    <row r="979" spans="1:19" ht="12.75">
      <c r="A979" s="8">
        <f t="shared" si="48"/>
        <v>972</v>
      </c>
      <c r="C979" s="16">
        <v>38385</v>
      </c>
      <c r="D979" s="14">
        <v>2074.06</v>
      </c>
      <c r="E979" s="14">
        <v>2079.58</v>
      </c>
      <c r="F979" s="14">
        <v>2064.2</v>
      </c>
      <c r="G979" s="14">
        <v>2075.06</v>
      </c>
      <c r="H979" s="15">
        <v>1965549952</v>
      </c>
      <c r="I979" s="96">
        <v>2075.06</v>
      </c>
      <c r="J979" s="25"/>
      <c r="K979" s="25"/>
      <c r="L979" s="61">
        <v>10593.1</v>
      </c>
      <c r="M979" s="96">
        <v>2057.64</v>
      </c>
      <c r="N979" s="27"/>
      <c r="O979" s="27"/>
      <c r="P979" s="25"/>
      <c r="Q979" s="25"/>
      <c r="R979" s="59">
        <v>38386</v>
      </c>
      <c r="S979" s="16">
        <v>38386</v>
      </c>
    </row>
    <row r="980" spans="1:19" ht="12.75">
      <c r="A980" s="8">
        <f t="shared" si="48"/>
        <v>973</v>
      </c>
      <c r="C980" s="16">
        <v>38386</v>
      </c>
      <c r="D980" s="14">
        <v>2065.44</v>
      </c>
      <c r="E980" s="14">
        <v>2066.93</v>
      </c>
      <c r="F980" s="14">
        <v>2049.25</v>
      </c>
      <c r="G980" s="14">
        <v>2057.64</v>
      </c>
      <c r="H980" s="15">
        <v>1962749952</v>
      </c>
      <c r="I980" s="96">
        <v>2057.64</v>
      </c>
      <c r="J980" s="25"/>
      <c r="K980" s="25"/>
      <c r="L980" s="61">
        <v>10716.13</v>
      </c>
      <c r="M980" s="96">
        <v>2086.66</v>
      </c>
      <c r="N980" s="27"/>
      <c r="O980" s="27"/>
      <c r="P980" s="25"/>
      <c r="Q980" s="25"/>
      <c r="R980" s="59">
        <v>38387</v>
      </c>
      <c r="S980" s="16">
        <v>38387</v>
      </c>
    </row>
    <row r="981" spans="1:19" ht="12.75">
      <c r="A981" s="8">
        <f t="shared" si="48"/>
        <v>974</v>
      </c>
      <c r="C981" s="16">
        <v>38387</v>
      </c>
      <c r="D981" s="14">
        <v>2056.47</v>
      </c>
      <c r="E981" s="14">
        <v>2086.72</v>
      </c>
      <c r="F981" s="14">
        <v>2056.29</v>
      </c>
      <c r="G981" s="14">
        <v>2086.66</v>
      </c>
      <c r="H981" s="15">
        <v>1941510016</v>
      </c>
      <c r="I981" s="96">
        <v>2086.66</v>
      </c>
      <c r="J981" s="25"/>
      <c r="K981" s="25"/>
      <c r="L981" s="61">
        <v>10715.76</v>
      </c>
      <c r="M981" s="96">
        <v>2082.03</v>
      </c>
      <c r="N981" s="27"/>
      <c r="O981" s="27"/>
      <c r="P981" s="25"/>
      <c r="Q981" s="25"/>
      <c r="R981" s="59">
        <v>38390</v>
      </c>
      <c r="S981" s="16">
        <v>38390</v>
      </c>
    </row>
    <row r="982" spans="1:19" ht="12.75">
      <c r="A982" s="8">
        <f t="shared" si="48"/>
        <v>975</v>
      </c>
      <c r="C982" s="16">
        <v>38390</v>
      </c>
      <c r="D982" s="14">
        <v>2086.55</v>
      </c>
      <c r="E982" s="14">
        <v>2091.17</v>
      </c>
      <c r="F982" s="14">
        <v>2075.41</v>
      </c>
      <c r="G982" s="14">
        <v>2082.03</v>
      </c>
      <c r="H982" s="15">
        <v>1698460032</v>
      </c>
      <c r="I982" s="96">
        <v>2082.03</v>
      </c>
      <c r="J982" s="25"/>
      <c r="K982" s="25"/>
      <c r="L982" s="61">
        <v>10724.63</v>
      </c>
      <c r="M982" s="96">
        <v>2086.68</v>
      </c>
      <c r="N982" s="27"/>
      <c r="O982" s="27"/>
      <c r="P982" s="25"/>
      <c r="Q982" s="25"/>
      <c r="R982" s="59">
        <v>38391</v>
      </c>
      <c r="S982" s="16">
        <v>38391</v>
      </c>
    </row>
    <row r="983" spans="1:19" ht="12.75">
      <c r="A983" s="8">
        <f t="shared" si="48"/>
        <v>976</v>
      </c>
      <c r="C983" s="16">
        <v>38391</v>
      </c>
      <c r="D983" s="14">
        <v>2082.11</v>
      </c>
      <c r="E983" s="14">
        <v>2095.64</v>
      </c>
      <c r="F983" s="14">
        <v>2080.42</v>
      </c>
      <c r="G983" s="14">
        <v>2086.68</v>
      </c>
      <c r="H983" s="15">
        <v>1943559936</v>
      </c>
      <c r="I983" s="96">
        <v>2086.68</v>
      </c>
      <c r="J983" s="25"/>
      <c r="K983" s="25"/>
      <c r="L983" s="61">
        <v>10664.11</v>
      </c>
      <c r="M983" s="96">
        <v>2052.55</v>
      </c>
      <c r="N983" s="27"/>
      <c r="O983" s="27"/>
      <c r="P983" s="25"/>
      <c r="Q983" s="25"/>
      <c r="R983" s="59">
        <v>38392</v>
      </c>
      <c r="S983" s="16">
        <v>38392</v>
      </c>
    </row>
    <row r="984" spans="1:19" ht="12.75">
      <c r="A984" s="8">
        <f t="shared" si="48"/>
        <v>977</v>
      </c>
      <c r="C984" s="16">
        <v>38392</v>
      </c>
      <c r="D984" s="14">
        <v>2088.52</v>
      </c>
      <c r="E984" s="14">
        <v>2089.38</v>
      </c>
      <c r="F984" s="14">
        <v>2051</v>
      </c>
      <c r="G984" s="14">
        <v>2052.55</v>
      </c>
      <c r="H984" s="15">
        <v>1958809984</v>
      </c>
      <c r="I984" s="96">
        <v>2052.55</v>
      </c>
      <c r="J984" s="25"/>
      <c r="K984" s="25"/>
      <c r="L984" s="61">
        <v>10749.61</v>
      </c>
      <c r="M984" s="96">
        <v>2053.1</v>
      </c>
      <c r="N984" s="27"/>
      <c r="O984" s="27"/>
      <c r="P984" s="25"/>
      <c r="Q984" s="25"/>
      <c r="R984" s="59">
        <v>38393</v>
      </c>
      <c r="S984" s="16">
        <v>38393</v>
      </c>
    </row>
    <row r="985" spans="1:19" ht="12.75">
      <c r="A985" s="8">
        <f t="shared" si="48"/>
        <v>978</v>
      </c>
      <c r="C985" s="16">
        <v>38393</v>
      </c>
      <c r="D985" s="14">
        <v>2058.53</v>
      </c>
      <c r="E985" s="14">
        <v>2059.65</v>
      </c>
      <c r="F985" s="14">
        <v>2040.04</v>
      </c>
      <c r="G985" s="14">
        <v>2053.1</v>
      </c>
      <c r="H985" s="15">
        <v>2085500032</v>
      </c>
      <c r="I985" s="96">
        <v>2053.1</v>
      </c>
      <c r="J985" s="25"/>
      <c r="K985" s="25"/>
      <c r="L985" s="61">
        <v>10796.01</v>
      </c>
      <c r="M985" s="96">
        <v>2076.66</v>
      </c>
      <c r="N985" s="27"/>
      <c r="O985" s="27"/>
      <c r="P985" s="25"/>
      <c r="Q985" s="25"/>
      <c r="R985" s="59">
        <v>38394</v>
      </c>
      <c r="S985" s="16">
        <v>38394</v>
      </c>
    </row>
    <row r="986" spans="1:19" ht="12.75">
      <c r="A986" s="8">
        <f t="shared" si="48"/>
        <v>979</v>
      </c>
      <c r="C986" s="16">
        <v>38394</v>
      </c>
      <c r="D986" s="14">
        <v>2048.96</v>
      </c>
      <c r="E986" s="14">
        <v>2081.48</v>
      </c>
      <c r="F986" s="14">
        <v>2039.72</v>
      </c>
      <c r="G986" s="14">
        <v>2076.66</v>
      </c>
      <c r="H986" s="15">
        <v>2163630080</v>
      </c>
      <c r="I986" s="96">
        <v>2076.66</v>
      </c>
      <c r="J986" s="25"/>
      <c r="K986" s="25"/>
      <c r="L986" s="61">
        <v>10791.13</v>
      </c>
      <c r="M986" s="96">
        <v>2082.91</v>
      </c>
      <c r="N986" s="27"/>
      <c r="O986" s="27"/>
      <c r="P986" s="25"/>
      <c r="Q986" s="25"/>
      <c r="R986" s="59">
        <v>38397</v>
      </c>
      <c r="S986" s="16">
        <v>38397</v>
      </c>
    </row>
    <row r="987" spans="1:19" ht="12.75">
      <c r="A987" s="8">
        <f t="shared" si="48"/>
        <v>980</v>
      </c>
      <c r="C987" s="16">
        <v>38397</v>
      </c>
      <c r="D987" s="14">
        <v>2076.75</v>
      </c>
      <c r="E987" s="14">
        <v>2085.12</v>
      </c>
      <c r="F987" s="14">
        <v>2074.81</v>
      </c>
      <c r="G987" s="14">
        <v>2082.91</v>
      </c>
      <c r="H987" s="15">
        <v>1639640064</v>
      </c>
      <c r="I987" s="96">
        <v>2082.91</v>
      </c>
      <c r="J987" s="25"/>
      <c r="K987" s="25"/>
      <c r="L987" s="61">
        <v>10837.32</v>
      </c>
      <c r="M987" s="96">
        <v>2089.21</v>
      </c>
      <c r="N987" s="27"/>
      <c r="O987" s="27"/>
      <c r="P987" s="25"/>
      <c r="Q987" s="25"/>
      <c r="R987" s="59">
        <v>38398</v>
      </c>
      <c r="S987" s="16">
        <v>38398</v>
      </c>
    </row>
    <row r="988" spans="1:19" ht="12.75">
      <c r="A988" s="8">
        <f t="shared" si="48"/>
        <v>981</v>
      </c>
      <c r="C988" s="16">
        <v>38398</v>
      </c>
      <c r="D988" s="14">
        <v>2083.64</v>
      </c>
      <c r="E988" s="14">
        <v>2103.45</v>
      </c>
      <c r="F988" s="14">
        <v>2081.46</v>
      </c>
      <c r="G988" s="14">
        <v>2089.21</v>
      </c>
      <c r="H988" s="15">
        <v>2071590016</v>
      </c>
      <c r="I988" s="96">
        <v>2089.21</v>
      </c>
      <c r="J988" s="25"/>
      <c r="K988" s="25"/>
      <c r="L988" s="61">
        <v>10834.88</v>
      </c>
      <c r="M988" s="96">
        <v>2087.43</v>
      </c>
      <c r="N988" s="27"/>
      <c r="O988" s="27"/>
      <c r="P988" s="25"/>
      <c r="Q988" s="25"/>
      <c r="R988" s="59">
        <v>38399</v>
      </c>
      <c r="S988" s="16">
        <v>38399</v>
      </c>
    </row>
    <row r="989" spans="1:19" ht="12.75">
      <c r="A989" s="8">
        <f t="shared" si="48"/>
        <v>982</v>
      </c>
      <c r="C989" s="16">
        <v>38399</v>
      </c>
      <c r="D989" s="14">
        <v>2082.46</v>
      </c>
      <c r="E989" s="14">
        <v>2093.37</v>
      </c>
      <c r="F989" s="14">
        <v>2079.37</v>
      </c>
      <c r="G989" s="14">
        <v>2087.43</v>
      </c>
      <c r="H989" s="15">
        <v>1865069952</v>
      </c>
      <c r="I989" s="96">
        <v>2087.43</v>
      </c>
      <c r="J989" s="25"/>
      <c r="K989" s="25"/>
      <c r="L989" s="61">
        <v>10754.26</v>
      </c>
      <c r="M989" s="96">
        <v>2061.34</v>
      </c>
      <c r="N989" s="27"/>
      <c r="O989" s="27"/>
      <c r="P989" s="25"/>
      <c r="Q989" s="25"/>
      <c r="R989" s="59">
        <v>38400</v>
      </c>
      <c r="S989" s="16">
        <v>38400</v>
      </c>
    </row>
    <row r="990" spans="1:19" ht="12.75">
      <c r="A990" s="8">
        <f t="shared" si="48"/>
        <v>983</v>
      </c>
      <c r="C990" s="16">
        <v>38400</v>
      </c>
      <c r="D990" s="14">
        <v>2088.67</v>
      </c>
      <c r="E990" s="14">
        <v>2093.68</v>
      </c>
      <c r="F990" s="14">
        <v>2061.34</v>
      </c>
      <c r="G990" s="14">
        <v>2061.34</v>
      </c>
      <c r="H990" s="15">
        <v>1950460032</v>
      </c>
      <c r="I990" s="96">
        <v>2061.34</v>
      </c>
      <c r="J990" s="25"/>
      <c r="K990" s="25"/>
      <c r="L990" s="61">
        <v>10785.22</v>
      </c>
      <c r="M990" s="96">
        <v>2058.62</v>
      </c>
      <c r="N990" s="27"/>
      <c r="O990" s="27"/>
      <c r="P990" s="25"/>
      <c r="Q990" s="25"/>
      <c r="R990" s="59">
        <v>38401</v>
      </c>
      <c r="S990" s="16">
        <v>38401</v>
      </c>
    </row>
    <row r="991" spans="1:19" ht="12.75">
      <c r="A991" s="8">
        <f t="shared" si="48"/>
        <v>984</v>
      </c>
      <c r="C991" s="16">
        <v>38401</v>
      </c>
      <c r="D991" s="14">
        <v>2065.15</v>
      </c>
      <c r="E991" s="14">
        <v>2068.89</v>
      </c>
      <c r="F991" s="14">
        <v>2056.2</v>
      </c>
      <c r="G991" s="14">
        <v>2058.62</v>
      </c>
      <c r="H991" s="15">
        <v>1614160000</v>
      </c>
      <c r="I991" s="96">
        <v>2058.62</v>
      </c>
      <c r="J991" s="25"/>
      <c r="K991" s="25"/>
      <c r="L991" s="61">
        <v>10611.2</v>
      </c>
      <c r="M991" s="96">
        <v>2030.32</v>
      </c>
      <c r="N991" s="27"/>
      <c r="O991" s="27"/>
      <c r="P991" s="25"/>
      <c r="Q991" s="25"/>
      <c r="R991" s="59">
        <v>38405</v>
      </c>
      <c r="S991" s="16">
        <v>38405</v>
      </c>
    </row>
    <row r="992" spans="1:19" ht="12.75">
      <c r="A992" s="8">
        <f t="shared" si="48"/>
        <v>985</v>
      </c>
      <c r="C992" s="16">
        <v>38405</v>
      </c>
      <c r="D992" s="14">
        <v>2046.18</v>
      </c>
      <c r="E992" s="14">
        <v>2064.67</v>
      </c>
      <c r="F992" s="14">
        <v>2030.17</v>
      </c>
      <c r="G992" s="14">
        <v>2030.32</v>
      </c>
      <c r="H992" s="15">
        <v>2056220032</v>
      </c>
      <c r="I992" s="96">
        <v>2030.32</v>
      </c>
      <c r="J992" s="25"/>
      <c r="K992" s="25"/>
      <c r="L992" s="61">
        <v>10673.79</v>
      </c>
      <c r="M992" s="96">
        <v>2031.25</v>
      </c>
      <c r="N992" s="27"/>
      <c r="O992" s="27"/>
      <c r="P992" s="25"/>
      <c r="Q992" s="25"/>
      <c r="R992" s="59">
        <v>38406</v>
      </c>
      <c r="S992" s="16">
        <v>38406</v>
      </c>
    </row>
    <row r="993" spans="1:19" ht="12.75">
      <c r="A993" s="8">
        <f t="shared" si="48"/>
        <v>986</v>
      </c>
      <c r="C993" s="16">
        <v>38406</v>
      </c>
      <c r="D993" s="14">
        <v>2039.55</v>
      </c>
      <c r="E993" s="14">
        <v>2040.84</v>
      </c>
      <c r="F993" s="14">
        <v>2024.64</v>
      </c>
      <c r="G993" s="14">
        <v>2031.25</v>
      </c>
      <c r="H993" s="15">
        <v>1878450048</v>
      </c>
      <c r="I993" s="96">
        <v>2031.25</v>
      </c>
      <c r="J993" s="25"/>
      <c r="K993" s="25"/>
      <c r="L993" s="61">
        <v>10748.79</v>
      </c>
      <c r="M993" s="96">
        <v>2051.7</v>
      </c>
      <c r="N993" s="27"/>
      <c r="O993" s="27"/>
      <c r="P993" s="25"/>
      <c r="Q993" s="25"/>
      <c r="R993" s="59">
        <v>38407</v>
      </c>
      <c r="S993" s="16">
        <v>38407</v>
      </c>
    </row>
    <row r="994" spans="1:19" ht="12.75">
      <c r="A994" s="8">
        <f t="shared" si="48"/>
        <v>987</v>
      </c>
      <c r="C994" s="16">
        <v>38407</v>
      </c>
      <c r="D994" s="14">
        <v>2028.43</v>
      </c>
      <c r="E994" s="14">
        <v>2051.81</v>
      </c>
      <c r="F994" s="14">
        <v>2023</v>
      </c>
      <c r="G994" s="14">
        <v>2051.7</v>
      </c>
      <c r="H994" s="15">
        <v>2031879936</v>
      </c>
      <c r="I994" s="96">
        <v>2051.7</v>
      </c>
      <c r="J994" s="25"/>
      <c r="K994" s="25"/>
      <c r="L994" s="61">
        <v>10841.6</v>
      </c>
      <c r="M994" s="96">
        <v>2065.4</v>
      </c>
      <c r="N994" s="27"/>
      <c r="O994" s="27"/>
      <c r="P994" s="25"/>
      <c r="Q994" s="25"/>
      <c r="R994" s="59">
        <v>38408</v>
      </c>
      <c r="S994" s="16">
        <v>38408</v>
      </c>
    </row>
    <row r="995" spans="1:19" ht="12.75">
      <c r="A995" s="8">
        <f t="shared" si="48"/>
        <v>988</v>
      </c>
      <c r="C995" s="16">
        <v>38408</v>
      </c>
      <c r="D995" s="14">
        <v>2050.49</v>
      </c>
      <c r="E995" s="14">
        <v>2065.4</v>
      </c>
      <c r="F995" s="14">
        <v>2047.23</v>
      </c>
      <c r="G995" s="14">
        <v>2065.4</v>
      </c>
      <c r="H995" s="15">
        <v>1771200000</v>
      </c>
      <c r="I995" s="96">
        <v>2065.4</v>
      </c>
      <c r="J995" s="25"/>
      <c r="K995" s="25"/>
      <c r="L995" s="61">
        <v>10766.23</v>
      </c>
      <c r="M995" s="96">
        <v>2051.72</v>
      </c>
      <c r="N995" s="27"/>
      <c r="O995" s="27"/>
      <c r="P995" s="25"/>
      <c r="Q995" s="25"/>
      <c r="R995" s="59">
        <v>38411</v>
      </c>
      <c r="S995" s="16">
        <v>38411</v>
      </c>
    </row>
    <row r="996" spans="1:19" ht="12.75">
      <c r="A996" s="8">
        <f t="shared" si="48"/>
        <v>989</v>
      </c>
      <c r="C996" s="16">
        <v>38411</v>
      </c>
      <c r="D996" s="14">
        <v>2058.28</v>
      </c>
      <c r="E996" s="14">
        <v>2066.53</v>
      </c>
      <c r="F996" s="14">
        <v>2038.77</v>
      </c>
      <c r="G996" s="14">
        <v>2051.72</v>
      </c>
      <c r="H996" s="15">
        <v>2130140032</v>
      </c>
      <c r="I996" s="96">
        <v>2051.72</v>
      </c>
      <c r="J996" s="25"/>
      <c r="K996" s="25"/>
      <c r="L996" s="61">
        <v>10830</v>
      </c>
      <c r="M996" s="96">
        <v>2071.25</v>
      </c>
      <c r="N996" s="27"/>
      <c r="O996" s="27"/>
      <c r="P996" s="25"/>
      <c r="Q996" s="25"/>
      <c r="R996" s="59">
        <v>38412</v>
      </c>
      <c r="S996" s="16">
        <v>38412</v>
      </c>
    </row>
    <row r="997" spans="1:19" ht="12.75">
      <c r="A997" s="8">
        <f t="shared" si="48"/>
        <v>990</v>
      </c>
      <c r="C997" s="16">
        <v>38412</v>
      </c>
      <c r="D997" s="14">
        <v>2057.47</v>
      </c>
      <c r="E997" s="14">
        <v>2073.74</v>
      </c>
      <c r="F997" s="14">
        <v>2057.19</v>
      </c>
      <c r="G997" s="14">
        <v>2071.25</v>
      </c>
      <c r="H997" s="15">
        <v>1941180032</v>
      </c>
      <c r="I997" s="96">
        <v>2071.25</v>
      </c>
      <c r="J997" s="25"/>
      <c r="K997" s="25"/>
      <c r="L997" s="61">
        <v>10811.97</v>
      </c>
      <c r="M997" s="96">
        <v>2067.5</v>
      </c>
      <c r="N997" s="27"/>
      <c r="O997" s="27"/>
      <c r="P997" s="25"/>
      <c r="Q997" s="25"/>
      <c r="R997" s="59">
        <v>38413</v>
      </c>
      <c r="S997" s="16">
        <v>38413</v>
      </c>
    </row>
    <row r="998" spans="1:19" ht="12.75">
      <c r="A998" s="8">
        <f t="shared" si="48"/>
        <v>991</v>
      </c>
      <c r="C998" s="16">
        <v>38413</v>
      </c>
      <c r="D998" s="14">
        <v>2060.3</v>
      </c>
      <c r="E998" s="14">
        <v>2084.15</v>
      </c>
      <c r="F998" s="14">
        <v>2057.22</v>
      </c>
      <c r="G998" s="14">
        <v>2067.5</v>
      </c>
      <c r="H998" s="15">
        <v>2004470016</v>
      </c>
      <c r="I998" s="96">
        <v>2067.5</v>
      </c>
      <c r="J998" s="25"/>
      <c r="K998" s="25"/>
      <c r="L998" s="61">
        <v>10833.03</v>
      </c>
      <c r="M998" s="96">
        <v>2058.4</v>
      </c>
      <c r="N998" s="27"/>
      <c r="O998" s="27"/>
      <c r="P998" s="25"/>
      <c r="Q998" s="25"/>
      <c r="R998" s="59">
        <v>38414</v>
      </c>
      <c r="S998" s="16">
        <v>38414</v>
      </c>
    </row>
    <row r="999" spans="1:19" ht="12.75">
      <c r="A999" s="8">
        <f t="shared" si="48"/>
        <v>992</v>
      </c>
      <c r="C999" s="16">
        <v>38414</v>
      </c>
      <c r="D999" s="14">
        <v>2073.33</v>
      </c>
      <c r="E999" s="14">
        <v>2074.71</v>
      </c>
      <c r="F999" s="14">
        <v>2047.92</v>
      </c>
      <c r="G999" s="14">
        <v>2058.4</v>
      </c>
      <c r="H999" s="15">
        <v>1895879936</v>
      </c>
      <c r="I999" s="96">
        <v>2058.4</v>
      </c>
      <c r="J999" s="25"/>
      <c r="K999" s="25"/>
      <c r="L999" s="61">
        <v>10940.55</v>
      </c>
      <c r="M999" s="96">
        <v>2070.61</v>
      </c>
      <c r="N999" s="27"/>
      <c r="O999" s="27"/>
      <c r="P999" s="25"/>
      <c r="Q999" s="25"/>
      <c r="R999" s="59">
        <v>38415</v>
      </c>
      <c r="S999" s="16">
        <v>38415</v>
      </c>
    </row>
    <row r="1000" spans="1:17" ht="12.75">
      <c r="A1000" s="8">
        <f t="shared" si="48"/>
        <v>993</v>
      </c>
      <c r="C1000" s="16">
        <v>38415</v>
      </c>
      <c r="D1000" s="14">
        <v>2071.15</v>
      </c>
      <c r="E1000" s="14">
        <v>2078.14</v>
      </c>
      <c r="F1000" s="14">
        <v>2064.93</v>
      </c>
      <c r="G1000" s="14">
        <v>2070.61</v>
      </c>
      <c r="H1000" s="15">
        <v>1829190016</v>
      </c>
      <c r="I1000" s="96">
        <v>2070.61</v>
      </c>
      <c r="J1000" s="25"/>
      <c r="K1000" s="25"/>
      <c r="L1000" s="61">
        <v>10936.86</v>
      </c>
      <c r="M1000" s="96">
        <v>2090.21</v>
      </c>
      <c r="N1000" s="27"/>
      <c r="O1000" s="27"/>
      <c r="P1000" s="25"/>
      <c r="Q1000" s="25"/>
    </row>
    <row r="1001" spans="1:17" ht="12.75">
      <c r="A1001" s="8">
        <f t="shared" si="48"/>
        <v>994</v>
      </c>
      <c r="C1001" s="16">
        <v>38418</v>
      </c>
      <c r="D1001" s="14">
        <v>2073.9</v>
      </c>
      <c r="E1001" s="14">
        <v>2100.57</v>
      </c>
      <c r="F1001" s="14">
        <v>2073.82</v>
      </c>
      <c r="G1001" s="14">
        <v>2090.21</v>
      </c>
      <c r="H1001" s="15">
        <v>1949190016</v>
      </c>
      <c r="I1001" s="96">
        <v>2090.21</v>
      </c>
      <c r="J1001" s="25"/>
      <c r="K1001" s="25"/>
      <c r="L1001" s="61">
        <v>10912.62</v>
      </c>
      <c r="M1001" s="96">
        <v>2073.55</v>
      </c>
      <c r="N1001" s="27"/>
      <c r="O1001" s="27"/>
      <c r="P1001" s="25"/>
      <c r="Q1001" s="25"/>
    </row>
    <row r="1002" spans="1:17" ht="12.75">
      <c r="A1002" s="8">
        <f t="shared" si="48"/>
        <v>995</v>
      </c>
      <c r="C1002" s="16">
        <v>38419</v>
      </c>
      <c r="D1002" s="14">
        <v>2087.11</v>
      </c>
      <c r="E1002" s="14">
        <v>2095.74</v>
      </c>
      <c r="F1002" s="14">
        <v>2072.59</v>
      </c>
      <c r="G1002" s="14">
        <v>2073.55</v>
      </c>
      <c r="H1002" s="15">
        <v>1696700032</v>
      </c>
      <c r="I1002" s="96">
        <v>2073.55</v>
      </c>
      <c r="J1002" s="25"/>
      <c r="K1002" s="25"/>
      <c r="L1002" s="61">
        <v>10805.62</v>
      </c>
      <c r="M1002" s="96">
        <v>2061.29</v>
      </c>
      <c r="N1002" s="27"/>
      <c r="O1002" s="27"/>
      <c r="P1002" s="25"/>
      <c r="Q1002" s="25"/>
    </row>
    <row r="1003" spans="1:17" ht="12.75">
      <c r="A1003" s="8">
        <f t="shared" si="48"/>
        <v>996</v>
      </c>
      <c r="C1003" s="16">
        <v>38420</v>
      </c>
      <c r="D1003" s="14">
        <v>2070.85</v>
      </c>
      <c r="E1003" s="14">
        <v>2079.37</v>
      </c>
      <c r="F1003" s="14">
        <v>2060.23</v>
      </c>
      <c r="G1003" s="14">
        <v>2061.29</v>
      </c>
      <c r="H1003" s="15">
        <v>1895520000</v>
      </c>
      <c r="I1003" s="96">
        <v>2061.29</v>
      </c>
      <c r="J1003" s="25"/>
      <c r="K1003" s="25"/>
      <c r="L1003" s="61">
        <v>10851.51</v>
      </c>
      <c r="M1003" s="96">
        <v>2059.72</v>
      </c>
      <c r="N1003" s="27"/>
      <c r="O1003" s="27"/>
      <c r="P1003" s="25"/>
      <c r="Q1003" s="25"/>
    </row>
    <row r="1004" spans="1:17" ht="12.75">
      <c r="A1004" s="8">
        <f t="shared" si="48"/>
        <v>997</v>
      </c>
      <c r="C1004" s="16">
        <v>38421</v>
      </c>
      <c r="D1004" s="14">
        <v>2065.09</v>
      </c>
      <c r="E1004" s="14">
        <v>2067.21</v>
      </c>
      <c r="F1004" s="14">
        <v>2042.02</v>
      </c>
      <c r="G1004" s="14">
        <v>2059.72</v>
      </c>
      <c r="H1004" s="15">
        <v>1825789952</v>
      </c>
      <c r="I1004" s="96">
        <v>2059.72</v>
      </c>
      <c r="J1004" s="25"/>
      <c r="K1004" s="25"/>
      <c r="L1004" s="61">
        <v>10774.36</v>
      </c>
      <c r="M1004" s="96">
        <v>2041.6</v>
      </c>
      <c r="N1004" s="27"/>
      <c r="O1004" s="27"/>
      <c r="P1004" s="25"/>
      <c r="Q1004" s="25"/>
    </row>
    <row r="1005" spans="1:17" ht="12.75">
      <c r="A1005" s="8">
        <f t="shared" si="48"/>
        <v>998</v>
      </c>
      <c r="C1005" s="16">
        <v>38422</v>
      </c>
      <c r="D1005" s="14">
        <v>2063.56</v>
      </c>
      <c r="E1005" s="14">
        <v>2069.4</v>
      </c>
      <c r="F1005" s="14">
        <v>2036.41</v>
      </c>
      <c r="G1005" s="14">
        <v>2041.6</v>
      </c>
      <c r="H1005" s="15">
        <v>1792089984</v>
      </c>
      <c r="I1005" s="96">
        <v>2041.6</v>
      </c>
      <c r="J1005" s="25"/>
      <c r="K1005" s="25"/>
      <c r="L1005" s="61">
        <v>10804.51</v>
      </c>
      <c r="M1005" s="96">
        <v>2051.04</v>
      </c>
      <c r="N1005" s="27"/>
      <c r="O1005" s="27"/>
      <c r="P1005" s="25"/>
      <c r="Q1005" s="25"/>
    </row>
    <row r="1006" spans="1:17" ht="12.75">
      <c r="A1006" s="8">
        <f t="shared" si="48"/>
        <v>999</v>
      </c>
      <c r="C1006" s="16">
        <v>38425</v>
      </c>
      <c r="D1006" s="14">
        <v>2043.64</v>
      </c>
      <c r="E1006" s="14">
        <v>2051.04</v>
      </c>
      <c r="F1006" s="14">
        <v>2037.41</v>
      </c>
      <c r="G1006" s="14">
        <v>2051.04</v>
      </c>
      <c r="H1006" s="15">
        <v>1707719936</v>
      </c>
      <c r="I1006" s="96">
        <v>2051.04</v>
      </c>
      <c r="J1006" s="25"/>
      <c r="K1006" s="25"/>
      <c r="L1006" s="61">
        <v>10745.1</v>
      </c>
      <c r="M1006" s="96">
        <v>2034.98</v>
      </c>
      <c r="N1006" s="27"/>
      <c r="O1006" s="27"/>
      <c r="P1006" s="25"/>
      <c r="Q1006" s="25"/>
    </row>
    <row r="1007" spans="1:17" ht="12.75">
      <c r="A1007" s="8">
        <f t="shared" si="48"/>
        <v>1000</v>
      </c>
      <c r="C1007" s="16">
        <v>38426</v>
      </c>
      <c r="D1007" s="14">
        <v>2057.17</v>
      </c>
      <c r="E1007" s="14">
        <v>2059.07</v>
      </c>
      <c r="F1007" s="14">
        <v>2034.41</v>
      </c>
      <c r="G1007" s="14">
        <v>2034.98</v>
      </c>
      <c r="H1007" s="15">
        <v>1838790016</v>
      </c>
      <c r="I1007" s="96">
        <v>2034.98</v>
      </c>
      <c r="J1007" s="25"/>
      <c r="K1007" s="25"/>
      <c r="L1007" s="61">
        <v>10633.07</v>
      </c>
      <c r="M1007" s="96">
        <v>2015.75</v>
      </c>
      <c r="N1007" s="27"/>
      <c r="O1007" s="27"/>
      <c r="P1007" s="25"/>
      <c r="Q1007" s="25"/>
    </row>
    <row r="1008" spans="1:17" ht="12.75">
      <c r="A1008" s="8">
        <f t="shared" si="48"/>
        <v>1001</v>
      </c>
      <c r="C1008" s="16">
        <v>38427</v>
      </c>
      <c r="D1008" s="14">
        <v>2028.29</v>
      </c>
      <c r="E1008" s="14">
        <v>2037.96</v>
      </c>
      <c r="F1008" s="14">
        <v>2011.67</v>
      </c>
      <c r="G1008" s="14">
        <v>2015.75</v>
      </c>
      <c r="H1008" s="15">
        <v>1969689984</v>
      </c>
      <c r="I1008" s="96">
        <v>2015.75</v>
      </c>
      <c r="J1008" s="25"/>
      <c r="K1008" s="25"/>
      <c r="L1008" s="61">
        <v>10626.35</v>
      </c>
      <c r="M1008" s="96">
        <v>2016.42</v>
      </c>
      <c r="N1008" s="27"/>
      <c r="O1008" s="27"/>
      <c r="P1008" s="25"/>
      <c r="Q1008" s="25"/>
    </row>
    <row r="1009" spans="1:17" ht="12.75">
      <c r="A1009" s="8">
        <f t="shared" si="48"/>
        <v>1002</v>
      </c>
      <c r="C1009" s="16">
        <v>38428</v>
      </c>
      <c r="D1009" s="14">
        <v>2016.91</v>
      </c>
      <c r="E1009" s="14">
        <v>2023.67</v>
      </c>
      <c r="F1009" s="14">
        <v>2010.52</v>
      </c>
      <c r="G1009" s="14">
        <v>2016.42</v>
      </c>
      <c r="H1009" s="15">
        <v>1745120000</v>
      </c>
      <c r="I1009" s="96">
        <v>2016.42</v>
      </c>
      <c r="J1009" s="25"/>
      <c r="K1009" s="25"/>
      <c r="L1009" s="61">
        <v>10629.67</v>
      </c>
      <c r="M1009" s="96">
        <v>2007.79</v>
      </c>
      <c r="N1009" s="27"/>
      <c r="O1009" s="27"/>
      <c r="P1009" s="25"/>
      <c r="Q1009" s="25"/>
    </row>
    <row r="1010" spans="1:17" ht="12.75">
      <c r="A1010" s="8">
        <f t="shared" si="48"/>
        <v>1003</v>
      </c>
      <c r="C1010" s="16">
        <v>38429</v>
      </c>
      <c r="D1010" s="14">
        <v>2018.41</v>
      </c>
      <c r="E1010" s="14">
        <v>2020.4</v>
      </c>
      <c r="F1010" s="14">
        <v>1999.98</v>
      </c>
      <c r="G1010" s="14">
        <v>2007.79</v>
      </c>
      <c r="H1010" s="15">
        <v>2106979968</v>
      </c>
      <c r="I1010" s="96">
        <v>2007.79</v>
      </c>
      <c r="J1010" s="25"/>
      <c r="K1010" s="25"/>
      <c r="L1010" s="61">
        <v>10565.39</v>
      </c>
      <c r="M1010" s="96">
        <v>2007.51</v>
      </c>
      <c r="N1010" s="27"/>
      <c r="O1010" s="27"/>
      <c r="P1010" s="25"/>
      <c r="Q1010" s="25"/>
    </row>
    <row r="1011" spans="1:17" ht="12.75">
      <c r="A1011" s="8">
        <f t="shared" si="48"/>
        <v>1004</v>
      </c>
      <c r="C1011" s="16">
        <v>38432</v>
      </c>
      <c r="D1011" s="14">
        <v>2008.16</v>
      </c>
      <c r="E1011" s="14">
        <v>2011.39</v>
      </c>
      <c r="F1011" s="14">
        <v>1993.76</v>
      </c>
      <c r="G1011" s="14">
        <v>2007.51</v>
      </c>
      <c r="H1011" s="15">
        <v>1611000064</v>
      </c>
      <c r="I1011" s="96">
        <v>2007.51</v>
      </c>
      <c r="J1011" s="25"/>
      <c r="K1011" s="25"/>
      <c r="L1011" s="61">
        <v>10470.51</v>
      </c>
      <c r="M1011" s="96">
        <v>1989.34</v>
      </c>
      <c r="N1011" s="27"/>
      <c r="O1011" s="27"/>
      <c r="P1011" s="25"/>
      <c r="Q1011" s="25"/>
    </row>
    <row r="1012" spans="1:17" ht="12.75">
      <c r="A1012" s="8">
        <f t="shared" si="48"/>
        <v>1005</v>
      </c>
      <c r="C1012" s="16">
        <v>38433</v>
      </c>
      <c r="D1012" s="14">
        <v>2007.72</v>
      </c>
      <c r="E1012" s="14">
        <v>2017.66</v>
      </c>
      <c r="F1012" s="14">
        <v>1988.86</v>
      </c>
      <c r="G1012" s="14">
        <v>1989.34</v>
      </c>
      <c r="H1012" s="15">
        <v>1805949952</v>
      </c>
      <c r="I1012" s="96">
        <v>1989.34</v>
      </c>
      <c r="J1012" s="25"/>
      <c r="K1012" s="25"/>
      <c r="L1012" s="61">
        <v>10456.02</v>
      </c>
      <c r="M1012" s="96">
        <v>1990.22</v>
      </c>
      <c r="N1012" s="27"/>
      <c r="O1012" s="27"/>
      <c r="P1012" s="25"/>
      <c r="Q1012" s="25"/>
    </row>
    <row r="1013" spans="1:17" ht="12.75">
      <c r="A1013" s="8">
        <f t="shared" si="48"/>
        <v>1006</v>
      </c>
      <c r="C1013" s="16">
        <v>38434</v>
      </c>
      <c r="D1013" s="14">
        <v>1985.49</v>
      </c>
      <c r="E1013" s="14">
        <v>1999.43</v>
      </c>
      <c r="F1013" s="14">
        <v>1985.22</v>
      </c>
      <c r="G1013" s="14">
        <v>1990.22</v>
      </c>
      <c r="H1013" s="15">
        <v>1741149952</v>
      </c>
      <c r="I1013" s="96">
        <v>1990.22</v>
      </c>
      <c r="J1013" s="25"/>
      <c r="K1013" s="25"/>
      <c r="L1013" s="61">
        <v>10442.87</v>
      </c>
      <c r="M1013" s="96">
        <v>1991.06</v>
      </c>
      <c r="N1013" s="27"/>
      <c r="O1013" s="27"/>
      <c r="P1013" s="25"/>
      <c r="Q1013" s="25"/>
    </row>
    <row r="1014" spans="1:17" ht="12.75">
      <c r="A1014" s="8">
        <f t="shared" si="48"/>
        <v>1007</v>
      </c>
      <c r="C1014" s="16">
        <v>38435</v>
      </c>
      <c r="D1014" s="14">
        <v>1997.48</v>
      </c>
      <c r="E1014" s="14">
        <v>2008.63</v>
      </c>
      <c r="F1014" s="14">
        <v>1991.06</v>
      </c>
      <c r="G1014" s="14">
        <v>1991.06</v>
      </c>
      <c r="H1014" s="15">
        <v>1697929984</v>
      </c>
      <c r="I1014" s="96">
        <v>1991.06</v>
      </c>
      <c r="J1014" s="25"/>
      <c r="K1014" s="25"/>
      <c r="L1014" s="61">
        <v>10485.65</v>
      </c>
      <c r="M1014" s="96">
        <v>1992.52</v>
      </c>
      <c r="N1014" s="27"/>
      <c r="O1014" s="27"/>
      <c r="P1014" s="25"/>
      <c r="Q1014" s="25"/>
    </row>
    <row r="1015" spans="1:17" ht="12.75">
      <c r="A1015" s="8">
        <f t="shared" si="48"/>
        <v>1008</v>
      </c>
      <c r="C1015" s="16">
        <v>38439</v>
      </c>
      <c r="D1015" s="14">
        <v>1998.76</v>
      </c>
      <c r="E1015" s="14">
        <v>2005.49</v>
      </c>
      <c r="F1015" s="14">
        <v>1992.52</v>
      </c>
      <c r="G1015" s="14">
        <v>1992.52</v>
      </c>
      <c r="H1015" s="15">
        <v>1487619968</v>
      </c>
      <c r="I1015" s="96">
        <v>1992.52</v>
      </c>
      <c r="J1015" s="25"/>
      <c r="K1015" s="25"/>
      <c r="L1015" s="61">
        <v>10405.7</v>
      </c>
      <c r="M1015" s="96">
        <v>1973.88</v>
      </c>
      <c r="N1015" s="27"/>
      <c r="O1015" s="27"/>
      <c r="P1015" s="25"/>
      <c r="Q1015" s="25"/>
    </row>
    <row r="1016" spans="1:17" ht="12.75">
      <c r="A1016" s="8">
        <f t="shared" si="48"/>
        <v>1009</v>
      </c>
      <c r="C1016" s="16">
        <v>38440</v>
      </c>
      <c r="D1016" s="14">
        <v>1990.27</v>
      </c>
      <c r="E1016" s="14">
        <v>2002.65</v>
      </c>
      <c r="F1016" s="14">
        <v>1968.58</v>
      </c>
      <c r="G1016" s="14">
        <v>1973.88</v>
      </c>
      <c r="H1016" s="15">
        <v>1797840000</v>
      </c>
      <c r="I1016" s="96">
        <v>1973.88</v>
      </c>
      <c r="J1016" s="25"/>
      <c r="K1016" s="25"/>
      <c r="L1016" s="61">
        <v>10540.93</v>
      </c>
      <c r="M1016" s="96">
        <v>2005.67</v>
      </c>
      <c r="N1016" s="27"/>
      <c r="O1016" s="27"/>
      <c r="P1016" s="25"/>
      <c r="Q1016" s="25"/>
    </row>
    <row r="1017" spans="1:17" ht="12.75">
      <c r="A1017" s="8">
        <f t="shared" si="48"/>
        <v>1010</v>
      </c>
      <c r="C1017" s="16">
        <v>38441</v>
      </c>
      <c r="D1017" s="14">
        <v>1980.07</v>
      </c>
      <c r="E1017" s="14">
        <v>2005.67</v>
      </c>
      <c r="F1017" s="14">
        <v>1980.07</v>
      </c>
      <c r="G1017" s="14">
        <v>2005.67</v>
      </c>
      <c r="H1017" s="15">
        <v>1753609984</v>
      </c>
      <c r="I1017" s="96">
        <v>2005.67</v>
      </c>
      <c r="J1017" s="25"/>
      <c r="K1017" s="25"/>
      <c r="L1017" s="61">
        <v>10503.76</v>
      </c>
      <c r="M1017" s="96">
        <v>1999.23</v>
      </c>
      <c r="N1017" s="27"/>
      <c r="O1017" s="27"/>
      <c r="P1017" s="25"/>
      <c r="Q1017" s="25"/>
    </row>
    <row r="1018" spans="1:17" ht="12.75">
      <c r="A1018" s="8">
        <f t="shared" si="48"/>
        <v>1011</v>
      </c>
      <c r="C1018" s="16">
        <v>38442</v>
      </c>
      <c r="D1018" s="14">
        <v>2005.71</v>
      </c>
      <c r="E1018" s="14">
        <v>2006.62</v>
      </c>
      <c r="F1018" s="14">
        <v>1994.8</v>
      </c>
      <c r="G1018" s="14">
        <v>1999.23</v>
      </c>
      <c r="H1018" s="15">
        <v>1686969984</v>
      </c>
      <c r="I1018" s="96">
        <v>1999.23</v>
      </c>
      <c r="J1018" s="25"/>
      <c r="K1018" s="25"/>
      <c r="L1018" s="61">
        <v>10404.3</v>
      </c>
      <c r="M1018" s="96">
        <v>1984.81</v>
      </c>
      <c r="N1018" s="27"/>
      <c r="O1018" s="27"/>
      <c r="P1018" s="25"/>
      <c r="Q1018" s="25"/>
    </row>
    <row r="1019" spans="1:17" ht="12.75">
      <c r="A1019" s="8">
        <f t="shared" si="48"/>
        <v>1012</v>
      </c>
      <c r="C1019" s="16">
        <v>38443</v>
      </c>
      <c r="D1019" s="14">
        <v>2009.09</v>
      </c>
      <c r="E1019" s="14">
        <v>2014.73</v>
      </c>
      <c r="F1019" s="14">
        <v>1982.19</v>
      </c>
      <c r="G1019" s="14">
        <v>1984.81</v>
      </c>
      <c r="H1019" s="15">
        <v>1869689984</v>
      </c>
      <c r="I1019" s="96">
        <v>1984.81</v>
      </c>
      <c r="J1019" s="25"/>
      <c r="K1019" s="25"/>
      <c r="L1019" s="61">
        <v>10421.14</v>
      </c>
      <c r="M1019" s="96">
        <v>1991.07</v>
      </c>
      <c r="N1019" s="27"/>
      <c r="O1019" s="27"/>
      <c r="P1019" s="25"/>
      <c r="Q1019" s="25"/>
    </row>
    <row r="1020" spans="1:17" ht="12.75">
      <c r="A1020" s="8">
        <f t="shared" si="48"/>
        <v>1013</v>
      </c>
      <c r="C1020" s="16">
        <v>38446</v>
      </c>
      <c r="D1020" s="14">
        <v>1983.81</v>
      </c>
      <c r="E1020" s="14">
        <v>1995.8</v>
      </c>
      <c r="F1020" s="14">
        <v>1972.07</v>
      </c>
      <c r="G1020" s="14">
        <v>1991.07</v>
      </c>
      <c r="H1020" s="15">
        <v>1589309952</v>
      </c>
      <c r="I1020" s="96">
        <v>1991.07</v>
      </c>
      <c r="J1020" s="25"/>
      <c r="K1020" s="25"/>
      <c r="L1020" s="61">
        <v>10458.46</v>
      </c>
      <c r="M1020" s="96">
        <v>1999.32</v>
      </c>
      <c r="N1020" s="27"/>
      <c r="O1020" s="27"/>
      <c r="P1020" s="25"/>
      <c r="Q1020" s="25"/>
    </row>
    <row r="1021" spans="1:17" ht="12.75">
      <c r="A1021" s="8">
        <f t="shared" si="48"/>
        <v>1014</v>
      </c>
      <c r="C1021" s="16">
        <v>38447</v>
      </c>
      <c r="D1021" s="14">
        <v>1994.38</v>
      </c>
      <c r="E1021" s="14">
        <v>2002.35</v>
      </c>
      <c r="F1021" s="14">
        <v>1991.88</v>
      </c>
      <c r="G1021" s="14">
        <v>1999.32</v>
      </c>
      <c r="H1021" s="15">
        <v>1647510016</v>
      </c>
      <c r="I1021" s="96">
        <v>1999.32</v>
      </c>
      <c r="J1021" s="25"/>
      <c r="K1021" s="25"/>
      <c r="L1021" s="61">
        <v>10486.02</v>
      </c>
      <c r="M1021" s="96">
        <v>1999.14</v>
      </c>
      <c r="N1021" s="27"/>
      <c r="O1021" s="27"/>
      <c r="P1021" s="25"/>
      <c r="Q1021" s="25"/>
    </row>
    <row r="1022" spans="1:17" ht="12.75">
      <c r="A1022" s="8">
        <f t="shared" si="48"/>
        <v>1015</v>
      </c>
      <c r="C1022" s="16">
        <v>38448</v>
      </c>
      <c r="D1022" s="14">
        <v>2004.25</v>
      </c>
      <c r="E1022" s="14">
        <v>2017.08</v>
      </c>
      <c r="F1022" s="14">
        <v>1996.91</v>
      </c>
      <c r="G1022" s="14">
        <v>1999.14</v>
      </c>
      <c r="H1022" s="15">
        <v>1746400000</v>
      </c>
      <c r="I1022" s="96">
        <v>1999.14</v>
      </c>
      <c r="J1022" s="25"/>
      <c r="K1022" s="25"/>
      <c r="L1022" s="61">
        <v>10546.32</v>
      </c>
      <c r="M1022" s="96">
        <v>2018.79</v>
      </c>
      <c r="N1022" s="27"/>
      <c r="O1022" s="27"/>
      <c r="P1022" s="25"/>
      <c r="Q1022" s="25"/>
    </row>
    <row r="1023" spans="1:17" ht="12.75">
      <c r="A1023" s="8">
        <f t="shared" si="48"/>
        <v>1016</v>
      </c>
      <c r="C1023" s="16">
        <v>38449</v>
      </c>
      <c r="D1023" s="14">
        <v>1999.61</v>
      </c>
      <c r="E1023" s="14">
        <v>2018.79</v>
      </c>
      <c r="F1023" s="14">
        <v>1998.14</v>
      </c>
      <c r="G1023" s="14">
        <v>2018.79</v>
      </c>
      <c r="H1023" s="15">
        <v>1714269952</v>
      </c>
      <c r="I1023" s="96">
        <v>2018.79</v>
      </c>
      <c r="J1023" s="25"/>
      <c r="K1023" s="25"/>
      <c r="L1023" s="61">
        <v>10461.34</v>
      </c>
      <c r="M1023" s="96">
        <v>1999.35</v>
      </c>
      <c r="N1023" s="27"/>
      <c r="O1023" s="27"/>
      <c r="P1023" s="25"/>
      <c r="Q1023" s="25"/>
    </row>
    <row r="1024" spans="1:17" ht="12.75">
      <c r="A1024" s="8">
        <f t="shared" si="48"/>
        <v>1017</v>
      </c>
      <c r="C1024" s="16">
        <v>38450</v>
      </c>
      <c r="D1024" s="14">
        <v>2018.42</v>
      </c>
      <c r="E1024" s="14">
        <v>2021.82</v>
      </c>
      <c r="F1024" s="14">
        <v>1999.33</v>
      </c>
      <c r="G1024" s="14">
        <v>1999.35</v>
      </c>
      <c r="H1024" s="15">
        <v>1516339968</v>
      </c>
      <c r="I1024" s="96">
        <v>1999.35</v>
      </c>
      <c r="J1024" s="25"/>
      <c r="K1024" s="25"/>
      <c r="L1024" s="61">
        <v>10448.56</v>
      </c>
      <c r="M1024" s="96">
        <v>1992.12</v>
      </c>
      <c r="N1024" s="27"/>
      <c r="O1024" s="27"/>
      <c r="P1024" s="25"/>
      <c r="Q1024" s="25"/>
    </row>
    <row r="1025" spans="1:17" ht="12.75">
      <c r="A1025" s="8">
        <f t="shared" si="48"/>
        <v>1018</v>
      </c>
      <c r="C1025" s="16">
        <v>38453</v>
      </c>
      <c r="D1025" s="14">
        <v>2004.16</v>
      </c>
      <c r="E1025" s="14">
        <v>2006.24</v>
      </c>
      <c r="F1025" s="14">
        <v>1991.21</v>
      </c>
      <c r="G1025" s="14">
        <v>1992.12</v>
      </c>
      <c r="H1025" s="15">
        <v>1382489984</v>
      </c>
      <c r="I1025" s="96">
        <v>1992.12</v>
      </c>
      <c r="J1025" s="25"/>
      <c r="K1025" s="25"/>
      <c r="L1025" s="61">
        <v>10507.97</v>
      </c>
      <c r="M1025" s="96">
        <v>2005.4</v>
      </c>
      <c r="N1025" s="27"/>
      <c r="O1025" s="27"/>
      <c r="P1025" s="25"/>
      <c r="Q1025" s="25"/>
    </row>
    <row r="1026" spans="1:17" ht="12.75">
      <c r="A1026" s="8">
        <f t="shared" si="48"/>
        <v>1019</v>
      </c>
      <c r="C1026" s="16">
        <v>38454</v>
      </c>
      <c r="D1026" s="14">
        <v>1988.33</v>
      </c>
      <c r="E1026" s="14">
        <v>2007.24</v>
      </c>
      <c r="F1026" s="14">
        <v>1970.01</v>
      </c>
      <c r="G1026" s="14">
        <v>2005.4</v>
      </c>
      <c r="H1026" s="15">
        <v>1931869952</v>
      </c>
      <c r="I1026" s="96">
        <v>2005.4</v>
      </c>
      <c r="J1026" s="25"/>
      <c r="K1026" s="25"/>
      <c r="L1026" s="61">
        <v>10403.93</v>
      </c>
      <c r="M1026" s="96">
        <v>1974.37</v>
      </c>
      <c r="N1026" s="27"/>
      <c r="O1026" s="27"/>
      <c r="P1026" s="25"/>
      <c r="Q1026" s="25"/>
    </row>
    <row r="1027" spans="1:17" ht="12.75">
      <c r="A1027" s="8">
        <f t="shared" si="48"/>
        <v>1020</v>
      </c>
      <c r="C1027" s="16">
        <v>38455</v>
      </c>
      <c r="D1027" s="14">
        <v>2000.46</v>
      </c>
      <c r="E1027" s="14">
        <v>2001.3</v>
      </c>
      <c r="F1027" s="14">
        <v>1972.1</v>
      </c>
      <c r="G1027" s="14">
        <v>1974.37</v>
      </c>
      <c r="H1027" s="15">
        <v>1705449984</v>
      </c>
      <c r="I1027" s="96">
        <v>1974.37</v>
      </c>
      <c r="J1027" s="25"/>
      <c r="K1027" s="25"/>
      <c r="L1027" s="61">
        <v>10278.75</v>
      </c>
      <c r="M1027" s="96">
        <v>1946.71</v>
      </c>
      <c r="N1027" s="27"/>
      <c r="O1027" s="27"/>
      <c r="P1027" s="25"/>
      <c r="Q1027" s="25"/>
    </row>
    <row r="1028" spans="1:17" ht="12.75">
      <c r="A1028" s="8">
        <f t="shared" si="48"/>
        <v>1021</v>
      </c>
      <c r="C1028" s="16">
        <v>38456</v>
      </c>
      <c r="D1028" s="14">
        <v>1974.18</v>
      </c>
      <c r="E1028" s="14">
        <v>1975.42</v>
      </c>
      <c r="F1028" s="14">
        <v>1946.58</v>
      </c>
      <c r="G1028" s="14">
        <v>1946.71</v>
      </c>
      <c r="H1028" s="15">
        <v>1930060032</v>
      </c>
      <c r="I1028" s="96">
        <v>1946.71</v>
      </c>
      <c r="J1028" s="25"/>
      <c r="K1028" s="25"/>
      <c r="L1028" s="61">
        <v>10087.51</v>
      </c>
      <c r="M1028" s="96">
        <v>1908.15</v>
      </c>
      <c r="N1028" s="27"/>
      <c r="O1028" s="27"/>
      <c r="P1028" s="25"/>
      <c r="Q1028" s="25"/>
    </row>
    <row r="1029" spans="1:17" ht="12.75">
      <c r="A1029" s="8">
        <f t="shared" si="48"/>
        <v>1022</v>
      </c>
      <c r="C1029" s="16">
        <v>38457</v>
      </c>
      <c r="D1029" s="14">
        <v>1932.96</v>
      </c>
      <c r="E1029" s="14">
        <v>1940.15</v>
      </c>
      <c r="F1029" s="14">
        <v>1906.71</v>
      </c>
      <c r="G1029" s="14">
        <v>1908.15</v>
      </c>
      <c r="H1029" s="15">
        <v>2314619904</v>
      </c>
      <c r="I1029" s="96">
        <v>1908.15</v>
      </c>
      <c r="J1029" s="25"/>
      <c r="K1029" s="25"/>
      <c r="L1029" s="61">
        <v>10071.25</v>
      </c>
      <c r="M1029" s="96">
        <v>1912.92</v>
      </c>
      <c r="N1029" s="27"/>
      <c r="O1029" s="27"/>
      <c r="P1029" s="25"/>
      <c r="Q1029" s="25"/>
    </row>
    <row r="1030" spans="1:17" ht="12.75">
      <c r="A1030" s="8">
        <f t="shared" si="48"/>
        <v>1023</v>
      </c>
      <c r="C1030" s="16">
        <v>38460</v>
      </c>
      <c r="D1030" s="14">
        <v>1906.43</v>
      </c>
      <c r="E1030" s="14">
        <v>1921.69</v>
      </c>
      <c r="F1030" s="14">
        <v>1904.27</v>
      </c>
      <c r="G1030" s="14">
        <v>1912.92</v>
      </c>
      <c r="H1030" s="15">
        <v>1840359936</v>
      </c>
      <c r="I1030" s="96">
        <v>1912.92</v>
      </c>
      <c r="J1030" s="25"/>
      <c r="K1030" s="25"/>
      <c r="L1030" s="61">
        <v>10127.41</v>
      </c>
      <c r="M1030" s="96">
        <v>1932.36</v>
      </c>
      <c r="N1030" s="27"/>
      <c r="O1030" s="27"/>
      <c r="P1030" s="25"/>
      <c r="Q1030" s="25"/>
    </row>
    <row r="1031" spans="1:17" ht="12.75">
      <c r="A1031" s="8">
        <f t="shared" si="48"/>
        <v>1024</v>
      </c>
      <c r="C1031" s="16">
        <v>38461</v>
      </c>
      <c r="D1031" s="14">
        <v>1922.82</v>
      </c>
      <c r="E1031" s="14">
        <v>1933.21</v>
      </c>
      <c r="F1031" s="14">
        <v>1918.15</v>
      </c>
      <c r="G1031" s="14">
        <v>1932.36</v>
      </c>
      <c r="H1031" s="15">
        <v>1792829952</v>
      </c>
      <c r="I1031" s="96">
        <v>1932.36</v>
      </c>
      <c r="J1031" s="25"/>
      <c r="K1031" s="25"/>
      <c r="L1031" s="61">
        <v>10012.36</v>
      </c>
      <c r="M1031" s="96">
        <v>1913.76</v>
      </c>
      <c r="N1031" s="27"/>
      <c r="O1031" s="27"/>
      <c r="P1031" s="25"/>
      <c r="Q1031" s="25"/>
    </row>
    <row r="1032" spans="1:17" ht="12.75">
      <c r="A1032" s="8">
        <f t="shared" si="48"/>
        <v>1025</v>
      </c>
      <c r="C1032" s="16">
        <v>38462</v>
      </c>
      <c r="D1032" s="14">
        <v>1944.64</v>
      </c>
      <c r="E1032" s="14">
        <v>1945.6</v>
      </c>
      <c r="F1032" s="14">
        <v>1912.35</v>
      </c>
      <c r="G1032" s="14">
        <v>1913.76</v>
      </c>
      <c r="H1032" s="15">
        <v>2004950016</v>
      </c>
      <c r="I1032" s="96">
        <v>1913.76</v>
      </c>
      <c r="J1032" s="25"/>
      <c r="K1032" s="25"/>
      <c r="L1032" s="61">
        <v>10218.6</v>
      </c>
      <c r="M1032" s="96">
        <v>1962.41</v>
      </c>
      <c r="N1032" s="27"/>
      <c r="O1032" s="27"/>
      <c r="P1032" s="25"/>
      <c r="Q1032" s="25"/>
    </row>
    <row r="1033" spans="1:17" ht="12.75">
      <c r="A1033" s="8">
        <f t="shared" si="48"/>
        <v>1026</v>
      </c>
      <c r="C1033" s="16">
        <v>38463</v>
      </c>
      <c r="D1033" s="14">
        <v>1931.85</v>
      </c>
      <c r="E1033" s="14">
        <v>1962.41</v>
      </c>
      <c r="F1033" s="14">
        <v>1928.52</v>
      </c>
      <c r="G1033" s="14">
        <v>1962.41</v>
      </c>
      <c r="H1033" s="15">
        <v>1951490048</v>
      </c>
      <c r="I1033" s="96">
        <v>1962.41</v>
      </c>
      <c r="J1033" s="25"/>
      <c r="K1033" s="25"/>
      <c r="L1033" s="61">
        <v>10157.71</v>
      </c>
      <c r="M1033" s="96">
        <v>1932.19</v>
      </c>
      <c r="N1033" s="27"/>
      <c r="O1033" s="27"/>
      <c r="P1033" s="25"/>
      <c r="Q1033" s="25"/>
    </row>
    <row r="1034" spans="1:17" ht="12.75">
      <c r="A1034" s="8">
        <f aca="true" t="shared" si="49" ref="A1034:A1054">1+A1033</f>
        <v>1027</v>
      </c>
      <c r="C1034" s="16">
        <v>38464</v>
      </c>
      <c r="D1034" s="14">
        <v>1953.58</v>
      </c>
      <c r="E1034" s="14">
        <v>1953.77</v>
      </c>
      <c r="F1034" s="14">
        <v>1921.38</v>
      </c>
      <c r="G1034" s="14">
        <v>1932.19</v>
      </c>
      <c r="H1034" s="15">
        <v>1802729984</v>
      </c>
      <c r="I1034" s="96">
        <v>1932.19</v>
      </c>
      <c r="J1034" s="25"/>
      <c r="K1034" s="25"/>
      <c r="L1034" s="61">
        <v>10242.47</v>
      </c>
      <c r="M1034" s="96">
        <v>1950.78</v>
      </c>
      <c r="N1034" s="27"/>
      <c r="O1034" s="27"/>
      <c r="P1034" s="25"/>
      <c r="Q1034" s="25"/>
    </row>
    <row r="1035" spans="1:17" ht="12.75">
      <c r="A1035" s="8">
        <f t="shared" si="49"/>
        <v>1028</v>
      </c>
      <c r="C1035" s="16">
        <v>38467</v>
      </c>
      <c r="D1035" s="14">
        <v>1942.02</v>
      </c>
      <c r="E1035" s="14">
        <v>1954.87</v>
      </c>
      <c r="F1035" s="14">
        <v>1938.45</v>
      </c>
      <c r="G1035" s="14">
        <v>1950.78</v>
      </c>
      <c r="H1035" s="15">
        <v>1442419968</v>
      </c>
      <c r="I1035" s="96">
        <v>1950.78</v>
      </c>
      <c r="J1035" s="25"/>
      <c r="K1035" s="25"/>
      <c r="L1035" s="61">
        <v>10151.13</v>
      </c>
      <c r="M1035" s="96">
        <v>1927.44</v>
      </c>
      <c r="N1035" s="27"/>
      <c r="O1035" s="27"/>
      <c r="P1035" s="25"/>
      <c r="Q1035" s="25"/>
    </row>
    <row r="1036" spans="1:17" ht="12.75">
      <c r="A1036" s="8">
        <f t="shared" si="49"/>
        <v>1029</v>
      </c>
      <c r="C1036" s="16">
        <v>38468</v>
      </c>
      <c r="D1036" s="14">
        <v>1943.75</v>
      </c>
      <c r="E1036" s="14">
        <v>1958.58</v>
      </c>
      <c r="F1036" s="14">
        <v>1927.44</v>
      </c>
      <c r="G1036" s="14">
        <v>1927.44</v>
      </c>
      <c r="H1036" s="15">
        <v>1670040064</v>
      </c>
      <c r="I1036" s="96">
        <v>1927.44</v>
      </c>
      <c r="J1036" s="25"/>
      <c r="K1036" s="25"/>
      <c r="L1036" s="61">
        <v>10198.8</v>
      </c>
      <c r="M1036" s="96">
        <v>1930.43</v>
      </c>
      <c r="N1036" s="27"/>
      <c r="O1036" s="27"/>
      <c r="P1036" s="25"/>
      <c r="Q1036" s="25"/>
    </row>
    <row r="1037" spans="1:17" ht="12.75">
      <c r="A1037" s="8">
        <f t="shared" si="49"/>
        <v>1030</v>
      </c>
      <c r="C1037" s="16">
        <v>38469</v>
      </c>
      <c r="D1037" s="14">
        <v>1919.42</v>
      </c>
      <c r="E1037" s="14">
        <v>1937.15</v>
      </c>
      <c r="F1037" s="14">
        <v>1913.14</v>
      </c>
      <c r="G1037" s="14">
        <v>1930.43</v>
      </c>
      <c r="H1037" s="15">
        <v>1764210048</v>
      </c>
      <c r="I1037" s="96">
        <v>1930.43</v>
      </c>
      <c r="J1037" s="25"/>
      <c r="K1037" s="25"/>
      <c r="L1037" s="61">
        <v>10070.37</v>
      </c>
      <c r="M1037" s="96">
        <v>1904.18</v>
      </c>
      <c r="N1037" s="27"/>
      <c r="O1037" s="27"/>
      <c r="P1037" s="25"/>
      <c r="Q1037" s="25"/>
    </row>
    <row r="1038" spans="1:17" ht="12.75">
      <c r="A1038" s="8">
        <f t="shared" si="49"/>
        <v>1031</v>
      </c>
      <c r="C1038" s="16">
        <v>38470</v>
      </c>
      <c r="D1038" s="14">
        <v>1922.03</v>
      </c>
      <c r="E1038" s="14">
        <v>1927.31</v>
      </c>
      <c r="F1038" s="14">
        <v>1904.08</v>
      </c>
      <c r="G1038" s="14">
        <v>1904.18</v>
      </c>
      <c r="H1038" s="15">
        <v>1861340032</v>
      </c>
      <c r="I1038" s="96">
        <v>1904.18</v>
      </c>
      <c r="J1038" s="25"/>
      <c r="K1038" s="25"/>
      <c r="L1038" s="61">
        <v>10192.51</v>
      </c>
      <c r="M1038" s="96">
        <v>1921.65</v>
      </c>
      <c r="N1038" s="27"/>
      <c r="O1038" s="27"/>
      <c r="P1038" s="25"/>
      <c r="Q1038" s="25"/>
    </row>
    <row r="1039" spans="1:11" ht="12.75">
      <c r="A1039" s="8">
        <f t="shared" si="49"/>
        <v>1032</v>
      </c>
      <c r="C1039" s="16">
        <v>38471</v>
      </c>
      <c r="D1039" s="14">
        <v>1917.64</v>
      </c>
      <c r="E1039" s="14">
        <v>1921.77</v>
      </c>
      <c r="F1039" s="14">
        <v>1889.83</v>
      </c>
      <c r="G1039" s="14">
        <v>1921.65</v>
      </c>
      <c r="H1039" s="15">
        <v>2039549952</v>
      </c>
      <c r="I1039" s="96">
        <v>1921.65</v>
      </c>
      <c r="J1039" s="25"/>
      <c r="K1039" s="25"/>
    </row>
    <row r="1040" spans="1:9" ht="12.75">
      <c r="A1040" s="8">
        <f t="shared" si="49"/>
        <v>1033</v>
      </c>
      <c r="C1040" s="3">
        <v>38474</v>
      </c>
      <c r="D1040" s="4">
        <v>1923.23</v>
      </c>
      <c r="E1040" s="4">
        <v>1933.42</v>
      </c>
      <c r="F1040" s="4">
        <v>1916.03</v>
      </c>
      <c r="G1040" s="4">
        <v>1928.65</v>
      </c>
      <c r="H1040" s="5">
        <v>1547750016</v>
      </c>
      <c r="I1040" s="97">
        <v>1928.65</v>
      </c>
    </row>
    <row r="1041" spans="1:9" ht="12.75">
      <c r="A1041" s="8">
        <f t="shared" si="49"/>
        <v>1034</v>
      </c>
      <c r="C1041" s="3">
        <v>38475</v>
      </c>
      <c r="D1041" s="4">
        <v>1924.78</v>
      </c>
      <c r="E1041" s="4">
        <v>1944.53</v>
      </c>
      <c r="F1041" s="4">
        <v>1924.78</v>
      </c>
      <c r="G1041" s="4">
        <v>1933.07</v>
      </c>
      <c r="H1041" s="5">
        <v>1868140032</v>
      </c>
      <c r="I1041" s="97">
        <v>1933.07</v>
      </c>
    </row>
    <row r="1042" spans="1:9" ht="12.75">
      <c r="A1042" s="8">
        <f t="shared" si="49"/>
        <v>1035</v>
      </c>
      <c r="C1042" s="3">
        <v>38476</v>
      </c>
      <c r="D1042" s="4">
        <v>1937.79</v>
      </c>
      <c r="E1042" s="4">
        <v>1963.26</v>
      </c>
      <c r="F1042" s="4">
        <v>1935.24</v>
      </c>
      <c r="G1042" s="4">
        <v>1962.23</v>
      </c>
      <c r="H1042" s="5">
        <v>1877820032</v>
      </c>
      <c r="I1042" s="97">
        <v>1962.23</v>
      </c>
    </row>
    <row r="1043" spans="1:9" ht="12.75">
      <c r="A1043" s="8">
        <f t="shared" si="49"/>
        <v>1036</v>
      </c>
      <c r="C1043" s="3">
        <v>38477</v>
      </c>
      <c r="D1043" s="4">
        <v>1960.38</v>
      </c>
      <c r="E1043" s="4">
        <v>1969.29</v>
      </c>
      <c r="F1043" s="4">
        <v>1951.49</v>
      </c>
      <c r="G1043" s="4">
        <v>1961.8</v>
      </c>
      <c r="H1043" s="5">
        <v>1719879936</v>
      </c>
      <c r="I1043" s="97">
        <v>1961.8</v>
      </c>
    </row>
    <row r="1044" spans="1:9" ht="12.75">
      <c r="A1044" s="8">
        <f t="shared" si="49"/>
        <v>1037</v>
      </c>
      <c r="C1044" s="3">
        <v>38478</v>
      </c>
      <c r="D1044" s="4">
        <v>1972.66</v>
      </c>
      <c r="E1044" s="4">
        <v>1973.5</v>
      </c>
      <c r="F1044" s="4">
        <v>1960.76</v>
      </c>
      <c r="G1044" s="4">
        <v>1967.35</v>
      </c>
      <c r="H1044" s="5">
        <v>1511120000</v>
      </c>
      <c r="I1044" s="97">
        <v>1967.35</v>
      </c>
    </row>
    <row r="1045" spans="1:9" ht="12.75">
      <c r="A1045" s="8">
        <f t="shared" si="49"/>
        <v>1038</v>
      </c>
      <c r="C1045" s="3">
        <v>38481</v>
      </c>
      <c r="D1045" s="4">
        <v>1967.74</v>
      </c>
      <c r="E1045" s="4">
        <v>1979.67</v>
      </c>
      <c r="F1045" s="4">
        <v>1960.27</v>
      </c>
      <c r="G1045" s="4">
        <v>1979.67</v>
      </c>
      <c r="H1045" s="5">
        <v>1441010048</v>
      </c>
      <c r="I1045" s="97">
        <v>1979.67</v>
      </c>
    </row>
    <row r="1046" spans="1:9" ht="12.75">
      <c r="A1046" s="8">
        <f t="shared" si="49"/>
        <v>1039</v>
      </c>
      <c r="C1046" s="3">
        <v>38482</v>
      </c>
      <c r="D1046" s="4">
        <v>1968.08</v>
      </c>
      <c r="E1046" s="4">
        <v>1971.25</v>
      </c>
      <c r="F1046" s="4">
        <v>1957.29</v>
      </c>
      <c r="G1046" s="4">
        <v>1962.77</v>
      </c>
      <c r="H1046" s="5">
        <v>1595520000</v>
      </c>
      <c r="I1046" s="97">
        <v>1962.77</v>
      </c>
    </row>
    <row r="1047" spans="1:9" ht="12.75">
      <c r="A1047" s="8">
        <f t="shared" si="49"/>
        <v>1040</v>
      </c>
      <c r="C1047" s="3">
        <v>38483</v>
      </c>
      <c r="D1047" s="4">
        <v>1966.06</v>
      </c>
      <c r="E1047" s="4">
        <v>1972.52</v>
      </c>
      <c r="F1047" s="4">
        <v>1943.89</v>
      </c>
      <c r="G1047" s="4">
        <v>1971.55</v>
      </c>
      <c r="H1047" s="5">
        <v>1716160000</v>
      </c>
      <c r="I1047" s="97">
        <v>1971.55</v>
      </c>
    </row>
    <row r="1048" spans="1:9" ht="12.75">
      <c r="A1048" s="8">
        <f t="shared" si="49"/>
        <v>1041</v>
      </c>
      <c r="C1048" s="3">
        <v>38484</v>
      </c>
      <c r="D1048" s="4">
        <v>1970.8</v>
      </c>
      <c r="E1048" s="4">
        <v>1982.2</v>
      </c>
      <c r="F1048" s="4">
        <v>1956.45</v>
      </c>
      <c r="G1048" s="4">
        <v>1963.88</v>
      </c>
      <c r="H1048" s="5">
        <v>1783430016</v>
      </c>
      <c r="I1048" s="97">
        <v>1963.88</v>
      </c>
    </row>
    <row r="1049" spans="1:9" ht="12.75">
      <c r="A1049" s="8">
        <f t="shared" si="49"/>
        <v>1042</v>
      </c>
      <c r="C1049" s="3">
        <v>38485</v>
      </c>
      <c r="D1049" s="4">
        <v>1978.28</v>
      </c>
      <c r="E1049" s="4">
        <v>1990</v>
      </c>
      <c r="F1049" s="4">
        <v>1964.77</v>
      </c>
      <c r="G1049" s="4">
        <v>1976.78</v>
      </c>
      <c r="H1049" s="5">
        <v>1878979968</v>
      </c>
      <c r="I1049" s="97">
        <v>1976.78</v>
      </c>
    </row>
    <row r="1050" spans="1:9" ht="12.75">
      <c r="A1050" s="8">
        <f t="shared" si="49"/>
        <v>1043</v>
      </c>
      <c r="C1050" s="3">
        <v>38488</v>
      </c>
      <c r="D1050" s="4">
        <v>1976.38</v>
      </c>
      <c r="E1050" s="4">
        <v>1994.47</v>
      </c>
      <c r="F1050" s="4">
        <v>1973.67</v>
      </c>
      <c r="G1050" s="4">
        <v>1994.43</v>
      </c>
      <c r="H1050" s="5">
        <v>1390290048</v>
      </c>
      <c r="I1050" s="97">
        <v>1994.43</v>
      </c>
    </row>
    <row r="1051" spans="1:9" ht="12.75">
      <c r="A1051" s="8">
        <f t="shared" si="49"/>
        <v>1044</v>
      </c>
      <c r="C1051" s="3">
        <v>38489</v>
      </c>
      <c r="D1051" s="4">
        <v>1986.16</v>
      </c>
      <c r="E1051" s="4">
        <v>2004.15</v>
      </c>
      <c r="F1051" s="4">
        <v>1980.94</v>
      </c>
      <c r="G1051" s="4">
        <v>2004.15</v>
      </c>
      <c r="H1051" s="5">
        <v>1520509952</v>
      </c>
      <c r="I1051" s="97">
        <v>2004.15</v>
      </c>
    </row>
    <row r="1052" spans="1:9" ht="12.75">
      <c r="A1052" s="8">
        <f t="shared" si="49"/>
        <v>1045</v>
      </c>
      <c r="C1052" s="3">
        <v>38490</v>
      </c>
      <c r="D1052" s="4">
        <v>2008.63</v>
      </c>
      <c r="E1052" s="4">
        <v>2034.3</v>
      </c>
      <c r="F1052" s="4">
        <v>2007.2</v>
      </c>
      <c r="G1052" s="4">
        <v>2030.65</v>
      </c>
      <c r="H1052" s="5">
        <v>1957880064</v>
      </c>
      <c r="I1052" s="97">
        <v>2030.65</v>
      </c>
    </row>
    <row r="1053" spans="1:9" ht="12.75">
      <c r="A1053" s="8">
        <f t="shared" si="49"/>
        <v>1046</v>
      </c>
      <c r="C1053" s="3">
        <v>38491</v>
      </c>
      <c r="D1053" s="4">
        <v>2032.09</v>
      </c>
      <c r="E1053" s="4">
        <v>2042.68</v>
      </c>
      <c r="F1053" s="4">
        <v>2030.05</v>
      </c>
      <c r="G1053" s="4">
        <v>2042.58</v>
      </c>
      <c r="H1053" s="5">
        <v>1700579968</v>
      </c>
      <c r="I1053" s="97">
        <v>2042.58</v>
      </c>
    </row>
    <row r="1054" spans="1:9" ht="12.75">
      <c r="A1054" s="8">
        <f t="shared" si="49"/>
        <v>1047</v>
      </c>
      <c r="C1054" s="3">
        <v>38492</v>
      </c>
      <c r="D1054" s="4">
        <v>2040.63</v>
      </c>
      <c r="E1054" s="4">
        <v>2046.42</v>
      </c>
      <c r="F1054" s="4">
        <v>2033.35</v>
      </c>
      <c r="G1054" s="4">
        <v>2046.42</v>
      </c>
      <c r="H1054" s="5">
        <v>1492720000</v>
      </c>
      <c r="I1054" s="97">
        <v>2046.42</v>
      </c>
    </row>
    <row r="1055" spans="3:9" ht="12.75">
      <c r="C1055" s="3">
        <v>38495</v>
      </c>
      <c r="D1055" s="4">
        <v>2045.69</v>
      </c>
      <c r="E1055" s="4">
        <v>2062.95</v>
      </c>
      <c r="F1055" s="4">
        <v>2045.69</v>
      </c>
      <c r="G1055" s="4">
        <v>2056.65</v>
      </c>
      <c r="H1055" s="5">
        <v>1620130048</v>
      </c>
      <c r="I1055" s="97">
        <v>2056.65</v>
      </c>
    </row>
    <row r="1056" spans="3:9" ht="12.75">
      <c r="C1056" s="3">
        <v>38496</v>
      </c>
      <c r="D1056" s="4">
        <v>2052.28</v>
      </c>
      <c r="E1056" s="4">
        <v>2062.52</v>
      </c>
      <c r="F1056" s="4">
        <v>2049.77</v>
      </c>
      <c r="G1056" s="4">
        <v>2061.62</v>
      </c>
      <c r="H1056" s="5">
        <v>1695939968</v>
      </c>
      <c r="I1056" s="97">
        <v>2061.62</v>
      </c>
    </row>
    <row r="1057" spans="3:9" ht="12.75">
      <c r="C1057" s="3">
        <v>38497</v>
      </c>
      <c r="D1057" s="4">
        <v>2055.78</v>
      </c>
      <c r="E1057" s="4">
        <v>2055.78</v>
      </c>
      <c r="F1057" s="4">
        <v>2041.95</v>
      </c>
      <c r="G1057" s="4">
        <v>2050.12</v>
      </c>
      <c r="H1057" s="5">
        <v>1492999936</v>
      </c>
      <c r="I1057" s="97">
        <v>2050.12</v>
      </c>
    </row>
    <row r="1058" spans="3:9" ht="12.75">
      <c r="C1058" s="3">
        <v>38498</v>
      </c>
      <c r="D1058" s="4">
        <v>2057.99</v>
      </c>
      <c r="E1058" s="4">
        <v>2072.54</v>
      </c>
      <c r="F1058" s="4">
        <v>2057.8</v>
      </c>
      <c r="G1058" s="4">
        <v>2071.24</v>
      </c>
      <c r="H1058" s="5">
        <v>1596460032</v>
      </c>
      <c r="I1058" s="97">
        <v>2071.24</v>
      </c>
    </row>
    <row r="1059" spans="3:9" ht="12.75">
      <c r="C1059" s="3">
        <v>38499</v>
      </c>
      <c r="D1059" s="4">
        <v>2068.53</v>
      </c>
      <c r="E1059" s="4">
        <v>2076.8</v>
      </c>
      <c r="F1059" s="4">
        <v>2064.99</v>
      </c>
      <c r="G1059" s="4">
        <v>2075.73</v>
      </c>
      <c r="H1059" s="5">
        <v>1237350016</v>
      </c>
      <c r="I1059" s="97">
        <v>2075.73</v>
      </c>
    </row>
    <row r="1060" spans="3:9" ht="12.75">
      <c r="C1060" s="3">
        <v>38503</v>
      </c>
      <c r="D1060" s="4">
        <v>2073.92</v>
      </c>
      <c r="E1060" s="4">
        <v>2076.01</v>
      </c>
      <c r="F1060" s="4">
        <v>2065.02</v>
      </c>
      <c r="G1060" s="4">
        <v>2068.22</v>
      </c>
      <c r="H1060" s="5">
        <v>1578739968</v>
      </c>
      <c r="I1060" s="97">
        <v>2068.22</v>
      </c>
    </row>
    <row r="1061" spans="3:9" ht="12.75">
      <c r="C1061" s="3">
        <v>38504</v>
      </c>
      <c r="D1061" s="4">
        <v>2067.23</v>
      </c>
      <c r="E1061" s="4">
        <v>2095.54</v>
      </c>
      <c r="F1061" s="4">
        <v>2067.23</v>
      </c>
      <c r="G1061" s="4">
        <v>2087.86</v>
      </c>
      <c r="H1061" s="5">
        <v>1779709952</v>
      </c>
      <c r="I1061" s="97">
        <v>2087.86</v>
      </c>
    </row>
    <row r="1062" spans="3:9" ht="12.75">
      <c r="C1062" s="3">
        <v>38505</v>
      </c>
      <c r="D1062" s="4">
        <v>2081.69</v>
      </c>
      <c r="E1062" s="4">
        <v>2097.8</v>
      </c>
      <c r="F1062" s="4">
        <v>2081.69</v>
      </c>
      <c r="G1062" s="4">
        <v>2097.8</v>
      </c>
      <c r="H1062" s="5">
        <v>1746620032</v>
      </c>
      <c r="I1062" s="97">
        <v>2097.8</v>
      </c>
    </row>
    <row r="1063" spans="3:9" ht="12.75">
      <c r="C1063" s="3">
        <v>38506</v>
      </c>
      <c r="D1063" s="4">
        <v>2094.18</v>
      </c>
      <c r="E1063" s="4">
        <v>2095.99</v>
      </c>
      <c r="F1063" s="4">
        <v>2069.17</v>
      </c>
      <c r="G1063" s="4">
        <v>2071.43</v>
      </c>
      <c r="H1063" s="5">
        <v>1637900032</v>
      </c>
      <c r="I1063" s="97">
        <v>2071.43</v>
      </c>
    </row>
    <row r="1064" spans="3:9" ht="12.75">
      <c r="C1064" s="3">
        <v>38509</v>
      </c>
      <c r="D1064" s="4">
        <v>2072.36</v>
      </c>
      <c r="E1064" s="4">
        <v>2078.61</v>
      </c>
      <c r="F1064" s="4">
        <v>2066.36</v>
      </c>
      <c r="G1064" s="4">
        <v>2075.76</v>
      </c>
      <c r="H1064" s="5">
        <v>1477149952</v>
      </c>
      <c r="I1064" s="97">
        <v>2075.76</v>
      </c>
    </row>
    <row r="1065" spans="3:9" ht="12.75">
      <c r="C1065" s="3">
        <v>38510</v>
      </c>
      <c r="D1065" s="4">
        <v>2079.06</v>
      </c>
      <c r="E1065" s="4">
        <v>2095.96</v>
      </c>
      <c r="F1065" s="4">
        <v>2067.14</v>
      </c>
      <c r="G1065" s="4">
        <v>2067.16</v>
      </c>
      <c r="H1065" s="5">
        <v>1846530048</v>
      </c>
      <c r="I1065" s="97">
        <v>2067.16</v>
      </c>
    </row>
    <row r="1066" spans="3:9" ht="12.75">
      <c r="C1066" s="3">
        <v>38511</v>
      </c>
      <c r="D1066" s="4">
        <v>2073.21</v>
      </c>
      <c r="E1066" s="4">
        <v>2074.61</v>
      </c>
      <c r="F1066" s="4">
        <v>2057.58</v>
      </c>
      <c r="G1066" s="4">
        <v>2060.18</v>
      </c>
      <c r="H1066" s="5">
        <v>1602540032</v>
      </c>
      <c r="I1066" s="97">
        <v>2060.18</v>
      </c>
    </row>
    <row r="1067" spans="3:9" ht="12.75">
      <c r="C1067" s="3">
        <v>38512</v>
      </c>
      <c r="D1067" s="4">
        <v>2059.58</v>
      </c>
      <c r="E1067" s="4">
        <v>2077.47</v>
      </c>
      <c r="F1067" s="4">
        <v>2052.96</v>
      </c>
      <c r="G1067" s="4">
        <v>2076.91</v>
      </c>
      <c r="H1067" s="5">
        <v>1666669952</v>
      </c>
      <c r="I1067" s="97">
        <v>2076.91</v>
      </c>
    </row>
    <row r="1068" spans="3:9" ht="12.75">
      <c r="C1068" s="3">
        <v>38513</v>
      </c>
      <c r="D1068" s="4">
        <v>2076.25</v>
      </c>
      <c r="E1068" s="4">
        <v>2076.25</v>
      </c>
      <c r="F1068" s="4">
        <v>2055.94</v>
      </c>
      <c r="G1068" s="4">
        <v>2063</v>
      </c>
      <c r="H1068" s="5">
        <v>1449379968</v>
      </c>
      <c r="I1068" s="97">
        <v>2063</v>
      </c>
    </row>
    <row r="1069" spans="3:9" ht="12.75">
      <c r="C1069" s="3">
        <v>38516</v>
      </c>
      <c r="D1069" s="4">
        <v>2059.96</v>
      </c>
      <c r="E1069" s="4">
        <v>2078.26</v>
      </c>
      <c r="F1069" s="4">
        <v>2058.72</v>
      </c>
      <c r="G1069" s="4">
        <v>2068.96</v>
      </c>
      <c r="H1069" s="5">
        <v>1432130048</v>
      </c>
      <c r="I1069" s="97">
        <v>2068.96</v>
      </c>
    </row>
    <row r="1070" spans="3:9" ht="12.75">
      <c r="C1070" s="3">
        <v>38517</v>
      </c>
      <c r="D1070" s="4">
        <v>2068.04</v>
      </c>
      <c r="E1070" s="4">
        <v>2074.78</v>
      </c>
      <c r="F1070" s="4">
        <v>2064.08</v>
      </c>
      <c r="G1070" s="4">
        <v>2069.04</v>
      </c>
      <c r="H1070" s="5">
        <v>1405849984</v>
      </c>
      <c r="I1070" s="97">
        <v>2069.04</v>
      </c>
    </row>
    <row r="1071" spans="3:9" ht="12.75">
      <c r="C1071" s="3">
        <v>38518</v>
      </c>
      <c r="D1071" s="4">
        <v>2076.73</v>
      </c>
      <c r="E1071" s="4">
        <v>2079.13</v>
      </c>
      <c r="F1071" s="4">
        <v>2053.39</v>
      </c>
      <c r="G1071" s="4">
        <v>2074.92</v>
      </c>
      <c r="H1071" s="5">
        <v>1672669952</v>
      </c>
      <c r="I1071" s="97">
        <v>2074.92</v>
      </c>
    </row>
    <row r="1072" spans="3:9" ht="12.75">
      <c r="C1072" s="3">
        <v>38519</v>
      </c>
      <c r="D1072" s="4">
        <v>2076.27</v>
      </c>
      <c r="E1072" s="4">
        <v>2089.51</v>
      </c>
      <c r="F1072" s="4">
        <v>2073.29</v>
      </c>
      <c r="G1072" s="4">
        <v>2089.15</v>
      </c>
      <c r="H1072" s="5">
        <v>1793020032</v>
      </c>
      <c r="I1072" s="97">
        <v>2089.15</v>
      </c>
    </row>
    <row r="1073" spans="3:9" ht="12.75">
      <c r="C1073" s="3">
        <v>38520</v>
      </c>
      <c r="D1073" s="4">
        <v>2098.33</v>
      </c>
      <c r="E1073" s="4">
        <v>2098.53</v>
      </c>
      <c r="F1073" s="4">
        <v>2085.24</v>
      </c>
      <c r="G1073" s="4">
        <v>2090.11</v>
      </c>
      <c r="H1073" s="5">
        <v>1993280000</v>
      </c>
      <c r="I1073" s="97">
        <v>2090.11</v>
      </c>
    </row>
    <row r="1074" spans="3:9" ht="12.75">
      <c r="C1074" s="3">
        <v>38523</v>
      </c>
      <c r="D1074" s="4">
        <v>2081.05</v>
      </c>
      <c r="E1074" s="4">
        <v>2096.77</v>
      </c>
      <c r="F1074" s="4">
        <v>2076.42</v>
      </c>
      <c r="G1074" s="4">
        <v>2088.13</v>
      </c>
      <c r="H1074" s="5">
        <v>1408109952</v>
      </c>
      <c r="I1074" s="97">
        <v>2088.13</v>
      </c>
    </row>
    <row r="1075" spans="3:9" ht="12.75">
      <c r="C1075" s="3">
        <v>38524</v>
      </c>
      <c r="D1075" s="4">
        <v>2087.63</v>
      </c>
      <c r="E1075" s="4">
        <v>2095.69</v>
      </c>
      <c r="F1075" s="4">
        <v>2083.59</v>
      </c>
      <c r="G1075" s="4">
        <v>2091.07</v>
      </c>
      <c r="H1075" s="5">
        <v>1557479936</v>
      </c>
      <c r="I1075" s="97">
        <v>2091.07</v>
      </c>
    </row>
    <row r="1076" spans="3:9" ht="12.75">
      <c r="C1076" s="3">
        <v>38525</v>
      </c>
      <c r="D1076" s="4">
        <v>2097.05</v>
      </c>
      <c r="E1076" s="4">
        <v>2102.75</v>
      </c>
      <c r="F1076" s="4">
        <v>2083.76</v>
      </c>
      <c r="G1076" s="4">
        <v>2092.03</v>
      </c>
      <c r="H1076" s="5">
        <v>1668440064</v>
      </c>
      <c r="I1076" s="97">
        <v>2092.03</v>
      </c>
    </row>
    <row r="1077" spans="3:9" ht="12.75">
      <c r="C1077" s="3">
        <v>38526</v>
      </c>
      <c r="D1077" s="4">
        <v>2093.91</v>
      </c>
      <c r="E1077" s="4">
        <v>2106.57</v>
      </c>
      <c r="F1077" s="4">
        <v>2070.57</v>
      </c>
      <c r="G1077" s="4">
        <v>2070.66</v>
      </c>
      <c r="H1077" s="5">
        <v>2009479936</v>
      </c>
      <c r="I1077" s="97">
        <v>2070.66</v>
      </c>
    </row>
    <row r="1078" spans="3:9" ht="12.75">
      <c r="C1078" s="3">
        <v>38527</v>
      </c>
      <c r="D1078" s="4">
        <v>2070.33</v>
      </c>
      <c r="E1078" s="4">
        <v>2071.52</v>
      </c>
      <c r="F1078" s="4">
        <v>2050.76</v>
      </c>
      <c r="G1078" s="4">
        <v>2053.27</v>
      </c>
      <c r="H1078" s="5">
        <v>2151000064</v>
      </c>
      <c r="I1078" s="97">
        <v>2053.27</v>
      </c>
    </row>
    <row r="1079" spans="3:9" ht="12.75">
      <c r="C1079" s="3">
        <v>38530</v>
      </c>
      <c r="D1079" s="4">
        <v>2050.3</v>
      </c>
      <c r="E1079" s="4">
        <v>2054.47</v>
      </c>
      <c r="F1079" s="4">
        <v>2039.69</v>
      </c>
      <c r="G1079" s="4">
        <v>2045.2</v>
      </c>
      <c r="H1079" s="5">
        <v>1448300032</v>
      </c>
      <c r="I1079" s="97">
        <v>2045.2</v>
      </c>
    </row>
    <row r="1080" spans="3:9" ht="12.75">
      <c r="C1080" s="3">
        <v>38531</v>
      </c>
      <c r="D1080" s="4">
        <v>2051.77</v>
      </c>
      <c r="E1080" s="4">
        <v>2072.58</v>
      </c>
      <c r="F1080" s="4">
        <v>2050.98</v>
      </c>
      <c r="G1080" s="4">
        <v>2069.89</v>
      </c>
      <c r="H1080" s="5">
        <v>1584199936</v>
      </c>
      <c r="I1080" s="97">
        <v>2069.89</v>
      </c>
    </row>
    <row r="1081" spans="3:9" ht="12.75">
      <c r="C1081" s="3">
        <v>38532</v>
      </c>
      <c r="D1081" s="4">
        <v>2074.44</v>
      </c>
      <c r="E1081" s="4">
        <v>2076.02</v>
      </c>
      <c r="F1081" s="4">
        <v>2066.45</v>
      </c>
      <c r="G1081" s="4">
        <v>2068.89</v>
      </c>
      <c r="H1081" s="5">
        <v>1640359936</v>
      </c>
      <c r="I1081" s="97">
        <v>2068.89</v>
      </c>
    </row>
    <row r="1082" spans="3:9" ht="12.75">
      <c r="C1082" s="3">
        <v>38533</v>
      </c>
      <c r="D1082" s="4">
        <v>2072.05</v>
      </c>
      <c r="E1082" s="4">
        <v>2076.16</v>
      </c>
      <c r="F1082" s="4">
        <v>2056.24</v>
      </c>
      <c r="G1082" s="4">
        <v>2056.96</v>
      </c>
      <c r="H1082" s="5">
        <v>1731500032</v>
      </c>
      <c r="I1082" s="97">
        <v>2056.96</v>
      </c>
    </row>
    <row r="1083" spans="3:9" ht="12.75">
      <c r="C1083" s="3">
        <v>38534</v>
      </c>
      <c r="D1083" s="4">
        <v>2060.97</v>
      </c>
      <c r="E1083" s="4">
        <v>2064.81</v>
      </c>
      <c r="F1083" s="4">
        <v>2053.06</v>
      </c>
      <c r="G1083" s="4">
        <v>2057.37</v>
      </c>
      <c r="H1083" s="5">
        <v>1176199936</v>
      </c>
      <c r="I1083" s="97">
        <v>2057.37</v>
      </c>
    </row>
    <row r="1084" spans="3:9" ht="12.75">
      <c r="C1084" s="3">
        <v>38538</v>
      </c>
      <c r="D1084" s="4">
        <v>2052.1</v>
      </c>
      <c r="E1084" s="4">
        <v>2079.6</v>
      </c>
      <c r="F1084" s="4">
        <v>2052.1</v>
      </c>
      <c r="G1084" s="4">
        <v>2078.75</v>
      </c>
      <c r="H1084" s="5">
        <v>1440300032</v>
      </c>
      <c r="I1084" s="97">
        <v>2078.75</v>
      </c>
    </row>
    <row r="1085" spans="3:9" ht="12.75">
      <c r="C1085" s="3">
        <v>38539</v>
      </c>
      <c r="D1085" s="4">
        <v>2076.9</v>
      </c>
      <c r="E1085" s="4">
        <v>2084.76</v>
      </c>
      <c r="F1085" s="4">
        <v>2068.42</v>
      </c>
      <c r="G1085" s="4">
        <v>2068.65</v>
      </c>
      <c r="H1085" s="5">
        <v>1592080000</v>
      </c>
      <c r="I1085" s="97">
        <v>2068.65</v>
      </c>
    </row>
    <row r="1086" spans="3:9" ht="12.75">
      <c r="C1086" s="3">
        <v>38540</v>
      </c>
      <c r="D1086" s="4">
        <v>2050.71</v>
      </c>
      <c r="E1086" s="4">
        <v>2076.43</v>
      </c>
      <c r="F1086" s="4">
        <v>2050.3</v>
      </c>
      <c r="G1086" s="4">
        <v>2075.66</v>
      </c>
      <c r="H1086" s="5">
        <v>1617859968</v>
      </c>
      <c r="I1086" s="97">
        <v>2075.66</v>
      </c>
    </row>
    <row r="1087" spans="3:9" ht="12.75">
      <c r="C1087" s="3">
        <v>38541</v>
      </c>
      <c r="D1087" s="4">
        <v>2077.9</v>
      </c>
      <c r="E1087" s="4">
        <v>2113.91</v>
      </c>
      <c r="F1087" s="4">
        <v>2076.53</v>
      </c>
      <c r="G1087" s="4">
        <v>2112.88</v>
      </c>
      <c r="H1087" s="5">
        <v>1685280000</v>
      </c>
      <c r="I1087" s="97">
        <v>2112.88</v>
      </c>
    </row>
    <row r="1088" spans="3:9" ht="12.75">
      <c r="C1088" s="3">
        <v>38544</v>
      </c>
      <c r="D1088" s="4">
        <v>2115.98</v>
      </c>
      <c r="E1088" s="4">
        <v>2135.69</v>
      </c>
      <c r="F1088" s="4">
        <v>2115.57</v>
      </c>
      <c r="G1088" s="4">
        <v>2135.43</v>
      </c>
      <c r="H1088" s="5">
        <v>1770800000</v>
      </c>
      <c r="I1088" s="97">
        <v>2135.43</v>
      </c>
    </row>
    <row r="1089" spans="3:9" ht="12.75">
      <c r="C1089" s="3">
        <v>38545</v>
      </c>
      <c r="D1089" s="4">
        <v>2132.51</v>
      </c>
      <c r="E1089" s="4">
        <v>2149.78</v>
      </c>
      <c r="F1089" s="4">
        <v>2128.82</v>
      </c>
      <c r="G1089" s="4">
        <v>2143.15</v>
      </c>
      <c r="H1089" s="5">
        <v>1657520000</v>
      </c>
      <c r="I1089" s="97">
        <v>2143.15</v>
      </c>
    </row>
    <row r="1090" spans="3:9" ht="12.75">
      <c r="C1090" s="3">
        <v>38546</v>
      </c>
      <c r="D1090" s="4">
        <v>2142.6</v>
      </c>
      <c r="E1090" s="4">
        <v>2146.56</v>
      </c>
      <c r="F1090" s="4">
        <v>2136.37</v>
      </c>
      <c r="G1090" s="4">
        <v>2144.11</v>
      </c>
      <c r="H1090" s="5">
        <v>1540000000</v>
      </c>
      <c r="I1090" s="97">
        <v>2144.11</v>
      </c>
    </row>
    <row r="1091" spans="3:9" ht="12.75">
      <c r="C1091" s="3">
        <v>38547</v>
      </c>
      <c r="D1091" s="4">
        <v>2156.56</v>
      </c>
      <c r="E1091" s="4">
        <v>2164.18</v>
      </c>
      <c r="F1091" s="4">
        <v>2148.61</v>
      </c>
      <c r="G1091" s="4">
        <v>2152.82</v>
      </c>
      <c r="H1091" s="5">
        <v>1872310016</v>
      </c>
      <c r="I1091" s="97">
        <v>2152.82</v>
      </c>
    </row>
    <row r="1092" spans="3:9" ht="12.75">
      <c r="C1092" s="3">
        <v>38548</v>
      </c>
      <c r="D1092" s="4">
        <v>2152.7</v>
      </c>
      <c r="E1092" s="4">
        <v>2160.64</v>
      </c>
      <c r="F1092" s="4">
        <v>2145.18</v>
      </c>
      <c r="G1092" s="4">
        <v>2156.78</v>
      </c>
      <c r="H1092" s="5">
        <v>1534960000</v>
      </c>
      <c r="I1092" s="97">
        <v>2156.78</v>
      </c>
    </row>
    <row r="1093" spans="3:9" ht="12.75">
      <c r="C1093" s="3">
        <v>38551</v>
      </c>
      <c r="D1093" s="4">
        <v>2151.84</v>
      </c>
      <c r="E1093" s="4">
        <v>2153.52</v>
      </c>
      <c r="F1093" s="4">
        <v>2144.78</v>
      </c>
      <c r="G1093" s="4">
        <v>2144.87</v>
      </c>
      <c r="H1093" s="5">
        <v>1307270016</v>
      </c>
      <c r="I1093" s="97">
        <v>2144.87</v>
      </c>
    </row>
    <row r="1094" spans="3:9" ht="12.75">
      <c r="C1094" s="3">
        <v>38552</v>
      </c>
      <c r="D1094" s="4">
        <v>2156.77</v>
      </c>
      <c r="E1094" s="4">
        <v>2173.87</v>
      </c>
      <c r="F1094" s="4">
        <v>2154.36</v>
      </c>
      <c r="G1094" s="4">
        <v>2173.18</v>
      </c>
      <c r="H1094" s="5">
        <v>1632669952</v>
      </c>
      <c r="I1094" s="97">
        <v>2173.18</v>
      </c>
    </row>
    <row r="1095" spans="3:9" ht="12.75">
      <c r="C1095" s="3">
        <v>38553</v>
      </c>
      <c r="D1095" s="4">
        <v>2158.97</v>
      </c>
      <c r="E1095" s="4">
        <v>2191.09</v>
      </c>
      <c r="F1095" s="4">
        <v>2158.09</v>
      </c>
      <c r="G1095" s="4">
        <v>2188.57</v>
      </c>
      <c r="H1095" s="5">
        <v>1957069952</v>
      </c>
      <c r="I1095" s="97">
        <v>2188.57</v>
      </c>
    </row>
    <row r="1096" spans="3:9" ht="12.75">
      <c r="C1096" s="3">
        <v>38554</v>
      </c>
      <c r="D1096" s="4">
        <v>2191.77</v>
      </c>
      <c r="E1096" s="4">
        <v>2193.19</v>
      </c>
      <c r="F1096" s="4">
        <v>2171.98</v>
      </c>
      <c r="G1096" s="4">
        <v>2178.6</v>
      </c>
      <c r="H1096" s="5">
        <v>2034880000</v>
      </c>
      <c r="I1096" s="97">
        <v>2178.6</v>
      </c>
    </row>
    <row r="1097" spans="3:9" ht="12.75">
      <c r="C1097" s="3">
        <v>38555</v>
      </c>
      <c r="D1097" s="4">
        <v>2176.14</v>
      </c>
      <c r="E1097" s="4">
        <v>2182.64</v>
      </c>
      <c r="F1097" s="4">
        <v>2165.44</v>
      </c>
      <c r="G1097" s="4">
        <v>2179.74</v>
      </c>
      <c r="H1097" s="5">
        <v>1660359936</v>
      </c>
      <c r="I1097" s="97">
        <v>2179.74</v>
      </c>
    </row>
    <row r="1098" spans="3:9" ht="12.75">
      <c r="C1098" s="3">
        <v>38558</v>
      </c>
      <c r="D1098" s="4">
        <v>2179.04</v>
      </c>
      <c r="E1098" s="4">
        <v>2186.46</v>
      </c>
      <c r="F1098" s="4">
        <v>2165.93</v>
      </c>
      <c r="G1098" s="4">
        <v>2166.74</v>
      </c>
      <c r="H1098" s="5">
        <v>1523020032</v>
      </c>
      <c r="I1098" s="97">
        <v>2166.74</v>
      </c>
    </row>
    <row r="1099" spans="3:9" ht="12.75">
      <c r="C1099" s="3">
        <v>38559</v>
      </c>
      <c r="D1099" s="4">
        <v>2170.6</v>
      </c>
      <c r="E1099" s="4">
        <v>2181.14</v>
      </c>
      <c r="F1099" s="4">
        <v>2167.09</v>
      </c>
      <c r="G1099" s="4">
        <v>2175.99</v>
      </c>
      <c r="H1099" s="5">
        <v>1651840000</v>
      </c>
      <c r="I1099" s="97">
        <v>2175.99</v>
      </c>
    </row>
    <row r="1100" spans="3:9" ht="12.75">
      <c r="C1100" s="3">
        <v>38560</v>
      </c>
      <c r="D1100" s="4">
        <v>2178.73</v>
      </c>
      <c r="E1100" s="4">
        <v>2187.15</v>
      </c>
      <c r="F1100" s="4">
        <v>2167.88</v>
      </c>
      <c r="G1100" s="4">
        <v>2186.22</v>
      </c>
      <c r="H1100" s="5">
        <v>1750070016</v>
      </c>
      <c r="I1100" s="97">
        <v>2186.22</v>
      </c>
    </row>
    <row r="1101" spans="3:9" ht="12.75">
      <c r="C1101" s="3">
        <v>38561</v>
      </c>
      <c r="D1101" s="4">
        <v>2188.29</v>
      </c>
      <c r="E1101" s="4">
        <v>2198.52</v>
      </c>
      <c r="F1101" s="4">
        <v>2183.27</v>
      </c>
      <c r="G1101" s="4">
        <v>2198.44</v>
      </c>
      <c r="H1101" s="5">
        <v>1683869952</v>
      </c>
      <c r="I1101" s="97">
        <v>2198.44</v>
      </c>
    </row>
    <row r="1102" spans="3:9" ht="12.75">
      <c r="C1102" s="3">
        <v>38562</v>
      </c>
      <c r="D1102" s="4">
        <v>2195.47</v>
      </c>
      <c r="E1102" s="4">
        <v>2201.39</v>
      </c>
      <c r="F1102" s="4">
        <v>2184.43</v>
      </c>
      <c r="G1102" s="4">
        <v>2184.83</v>
      </c>
      <c r="H1102" s="5">
        <v>1613949952</v>
      </c>
      <c r="I1102" s="97">
        <v>2184.83</v>
      </c>
    </row>
    <row r="1103" spans="3:9" ht="12.75">
      <c r="C1103" s="3">
        <v>38565</v>
      </c>
      <c r="D1103" s="4">
        <v>2191.49</v>
      </c>
      <c r="E1103" s="4">
        <v>2201.87</v>
      </c>
      <c r="F1103" s="4">
        <v>2189.08</v>
      </c>
      <c r="G1103" s="4">
        <v>2195.38</v>
      </c>
      <c r="H1103" s="5">
        <v>1492679936</v>
      </c>
      <c r="I1103" s="97">
        <v>2195.38</v>
      </c>
    </row>
    <row r="1104" spans="3:9" ht="12.75">
      <c r="C1104" s="3">
        <v>38566</v>
      </c>
      <c r="D1104" s="4">
        <v>2197.79</v>
      </c>
      <c r="E1104" s="4">
        <v>2219</v>
      </c>
      <c r="F1104" s="4">
        <v>2197.79</v>
      </c>
      <c r="G1104" s="4">
        <v>2218.15</v>
      </c>
      <c r="H1104" s="5">
        <v>1735020032</v>
      </c>
      <c r="I1104" s="97">
        <v>2218.15</v>
      </c>
    </row>
    <row r="1105" spans="3:9" ht="12.75">
      <c r="C1105" s="3">
        <v>38567</v>
      </c>
      <c r="D1105" s="4">
        <v>2211.09</v>
      </c>
      <c r="E1105" s="4">
        <v>2219.91</v>
      </c>
      <c r="F1105" s="4">
        <v>2209.4</v>
      </c>
      <c r="G1105" s="4">
        <v>2216.81</v>
      </c>
      <c r="H1105" s="5">
        <v>1752440064</v>
      </c>
      <c r="I1105" s="97">
        <v>2216.81</v>
      </c>
    </row>
    <row r="1106" spans="3:9" ht="12.75">
      <c r="C1106" s="3">
        <v>38568</v>
      </c>
      <c r="D1106" s="4">
        <v>2208.33</v>
      </c>
      <c r="E1106" s="4">
        <v>2209.37</v>
      </c>
      <c r="F1106" s="4">
        <v>2190.3</v>
      </c>
      <c r="G1106" s="4">
        <v>2191.32</v>
      </c>
      <c r="H1106" s="5">
        <v>1591379968</v>
      </c>
      <c r="I1106" s="97">
        <v>2191.32</v>
      </c>
    </row>
    <row r="1107" spans="3:9" ht="12.75">
      <c r="C1107" s="3">
        <v>38569</v>
      </c>
      <c r="D1107" s="4">
        <v>2189.42</v>
      </c>
      <c r="E1107" s="4">
        <v>2195.1</v>
      </c>
      <c r="F1107" s="4">
        <v>2175.91</v>
      </c>
      <c r="G1107" s="4">
        <v>2177.91</v>
      </c>
      <c r="H1107" s="5">
        <v>1471740032</v>
      </c>
      <c r="I1107" s="97">
        <v>2177.91</v>
      </c>
    </row>
    <row r="1108" spans="3:9" ht="12.75">
      <c r="C1108" s="3">
        <v>38572</v>
      </c>
      <c r="D1108" s="4">
        <v>2182.99</v>
      </c>
      <c r="E1108" s="4">
        <v>2185.56</v>
      </c>
      <c r="F1108" s="4">
        <v>2163.5</v>
      </c>
      <c r="G1108" s="4">
        <v>2164.39</v>
      </c>
      <c r="H1108" s="5">
        <v>1431010048</v>
      </c>
      <c r="I1108" s="97">
        <v>2164.39</v>
      </c>
    </row>
    <row r="1109" spans="3:9" ht="12.75">
      <c r="C1109" s="3">
        <v>38573</v>
      </c>
      <c r="D1109" s="4">
        <v>2170.44</v>
      </c>
      <c r="E1109" s="4">
        <v>2181.27</v>
      </c>
      <c r="F1109" s="4">
        <v>2167.88</v>
      </c>
      <c r="G1109" s="4">
        <v>2174.19</v>
      </c>
      <c r="H1109" s="5">
        <v>1460470016</v>
      </c>
      <c r="I1109" s="97">
        <v>2174.19</v>
      </c>
    </row>
    <row r="1110" spans="3:9" ht="12.75">
      <c r="C1110" s="3">
        <v>38574</v>
      </c>
      <c r="D1110" s="4">
        <v>2178.07</v>
      </c>
      <c r="E1110" s="4">
        <v>2185.91</v>
      </c>
      <c r="F1110" s="4">
        <v>2152.82</v>
      </c>
      <c r="G1110" s="4">
        <v>2157.81</v>
      </c>
      <c r="H1110" s="5">
        <v>1817680000</v>
      </c>
      <c r="I1110" s="97">
        <v>2157.81</v>
      </c>
    </row>
    <row r="1111" spans="3:9" ht="12.75">
      <c r="C1111" s="3">
        <v>38575</v>
      </c>
      <c r="D1111" s="4">
        <v>2158.3</v>
      </c>
      <c r="E1111" s="4">
        <v>2174.55</v>
      </c>
      <c r="F1111" s="4">
        <v>2156.97</v>
      </c>
      <c r="G1111" s="4">
        <v>2174.55</v>
      </c>
      <c r="H1111" s="5">
        <v>1582089984</v>
      </c>
      <c r="I1111" s="97">
        <v>2174.55</v>
      </c>
    </row>
    <row r="1112" spans="3:9" ht="12.75">
      <c r="C1112" s="3">
        <v>38576</v>
      </c>
      <c r="D1112" s="4">
        <v>2158.94</v>
      </c>
      <c r="E1112" s="4">
        <v>2161.07</v>
      </c>
      <c r="F1112" s="4">
        <v>2144.6</v>
      </c>
      <c r="G1112" s="4">
        <v>2156.9</v>
      </c>
      <c r="H1112" s="5">
        <v>1551410048</v>
      </c>
      <c r="I1112" s="97">
        <v>2156.9</v>
      </c>
    </row>
    <row r="1113" spans="3:9" ht="12.75">
      <c r="C1113" s="3">
        <v>38579</v>
      </c>
      <c r="D1113" s="4">
        <v>2153.71</v>
      </c>
      <c r="E1113" s="4">
        <v>2173.66</v>
      </c>
      <c r="F1113" s="4">
        <v>2147.85</v>
      </c>
      <c r="G1113" s="4">
        <v>2167.04</v>
      </c>
      <c r="H1113" s="5">
        <v>1380460032</v>
      </c>
      <c r="I1113" s="97">
        <v>2167.04</v>
      </c>
    </row>
    <row r="1114" spans="3:9" ht="12.75">
      <c r="C1114" s="3">
        <v>38580</v>
      </c>
      <c r="D1114" s="4">
        <v>2160.97</v>
      </c>
      <c r="E1114" s="4">
        <v>2161.46</v>
      </c>
      <c r="F1114" s="4">
        <v>2136.49</v>
      </c>
      <c r="G1114" s="4">
        <v>2137.06</v>
      </c>
      <c r="H1114" s="5">
        <v>1540320000</v>
      </c>
      <c r="I1114" s="97">
        <v>2137.06</v>
      </c>
    </row>
    <row r="1115" spans="3:9" ht="12.75">
      <c r="C1115" s="3">
        <v>38581</v>
      </c>
      <c r="D1115" s="4">
        <v>2139.36</v>
      </c>
      <c r="E1115" s="4">
        <v>2153.04</v>
      </c>
      <c r="F1115" s="4">
        <v>2137.18</v>
      </c>
      <c r="G1115" s="4">
        <v>2145.15</v>
      </c>
      <c r="H1115" s="5">
        <v>1518009984</v>
      </c>
      <c r="I1115" s="97">
        <v>2145.15</v>
      </c>
    </row>
    <row r="1116" spans="3:9" ht="12.75">
      <c r="C1116" s="3">
        <v>38582</v>
      </c>
      <c r="D1116" s="4">
        <v>2139.4</v>
      </c>
      <c r="E1116" s="4">
        <v>2146.49</v>
      </c>
      <c r="F1116" s="4">
        <v>2133.08</v>
      </c>
      <c r="G1116" s="4">
        <v>2136.08</v>
      </c>
      <c r="H1116" s="5">
        <v>1391779968</v>
      </c>
      <c r="I1116" s="97">
        <v>2136.08</v>
      </c>
    </row>
    <row r="1117" spans="3:9" ht="12.75">
      <c r="C1117" s="3">
        <v>38583</v>
      </c>
      <c r="D1117" s="4">
        <v>2138.74</v>
      </c>
      <c r="E1117" s="4">
        <v>2143.92</v>
      </c>
      <c r="F1117" s="4">
        <v>2134.99</v>
      </c>
      <c r="G1117" s="4">
        <v>2135.56</v>
      </c>
      <c r="H1117" s="5">
        <v>1205270016</v>
      </c>
      <c r="I1117" s="97">
        <v>2135.56</v>
      </c>
    </row>
    <row r="1118" spans="3:9" ht="12.75">
      <c r="C1118" s="3">
        <v>38586</v>
      </c>
      <c r="D1118" s="4">
        <v>2140.95</v>
      </c>
      <c r="E1118" s="4">
        <v>2151.84</v>
      </c>
      <c r="F1118" s="4">
        <v>2129.46</v>
      </c>
      <c r="G1118" s="4">
        <v>2141.41</v>
      </c>
      <c r="H1118" s="5">
        <v>1351650048</v>
      </c>
      <c r="I1118" s="97">
        <v>2141.41</v>
      </c>
    </row>
    <row r="1119" spans="3:9" ht="12.75">
      <c r="C1119" s="3">
        <v>38587</v>
      </c>
      <c r="D1119" s="4">
        <v>2142.29</v>
      </c>
      <c r="E1119" s="4">
        <v>2145.71</v>
      </c>
      <c r="F1119" s="4">
        <v>2131.02</v>
      </c>
      <c r="G1119" s="4">
        <v>2137.25</v>
      </c>
      <c r="H1119" s="5">
        <v>1341270016</v>
      </c>
      <c r="I1119" s="97">
        <v>2137.25</v>
      </c>
    </row>
    <row r="1120" spans="3:9" ht="12.75">
      <c r="C1120" s="3">
        <v>38588</v>
      </c>
      <c r="D1120" s="4">
        <v>2133.17</v>
      </c>
      <c r="E1120" s="4">
        <v>2156.13</v>
      </c>
      <c r="F1120" s="4">
        <v>2127.3</v>
      </c>
      <c r="G1120" s="4">
        <v>2128.91</v>
      </c>
      <c r="H1120" s="5">
        <v>1718579968</v>
      </c>
      <c r="I1120" s="97">
        <v>2128.91</v>
      </c>
    </row>
    <row r="1121" spans="3:9" ht="12.75">
      <c r="C1121" s="3">
        <v>38589</v>
      </c>
      <c r="D1121" s="4">
        <v>2131.3</v>
      </c>
      <c r="E1121" s="4">
        <v>2138.46</v>
      </c>
      <c r="F1121" s="4">
        <v>2129.46</v>
      </c>
      <c r="G1121" s="4">
        <v>2134.37</v>
      </c>
      <c r="H1121" s="5">
        <v>1307580032</v>
      </c>
      <c r="I1121" s="97">
        <v>2134.37</v>
      </c>
    </row>
    <row r="1122" spans="3:9" ht="12.75">
      <c r="C1122" s="3">
        <v>38590</v>
      </c>
      <c r="D1122" s="4">
        <v>2132.97</v>
      </c>
      <c r="E1122" s="4">
        <v>2133.17</v>
      </c>
      <c r="F1122" s="4">
        <v>2118.04</v>
      </c>
      <c r="G1122" s="4">
        <v>2120.77</v>
      </c>
      <c r="H1122" s="5">
        <v>1261129984</v>
      </c>
      <c r="I1122" s="97">
        <v>2120.77</v>
      </c>
    </row>
    <row r="1123" spans="3:9" ht="12.75">
      <c r="C1123" s="3">
        <v>38593</v>
      </c>
      <c r="D1123" s="4">
        <v>2112.44</v>
      </c>
      <c r="E1123" s="4">
        <v>2139.4</v>
      </c>
      <c r="F1123" s="4">
        <v>2112.25</v>
      </c>
      <c r="G1123" s="4">
        <v>2137.65</v>
      </c>
      <c r="H1123" s="5">
        <v>1268560000</v>
      </c>
      <c r="I1123" s="97">
        <v>2137.65</v>
      </c>
    </row>
    <row r="1124" spans="3:9" ht="12.75">
      <c r="C1124" s="3">
        <v>38594</v>
      </c>
      <c r="D1124" s="4">
        <v>2130.88</v>
      </c>
      <c r="E1124" s="4">
        <v>2132.21</v>
      </c>
      <c r="F1124" s="4">
        <v>2118.27</v>
      </c>
      <c r="G1124" s="4">
        <v>2129.76</v>
      </c>
      <c r="H1124" s="5">
        <v>1436400000</v>
      </c>
      <c r="I1124" s="97">
        <v>2129.76</v>
      </c>
    </row>
    <row r="1125" spans="3:9" ht="12.75">
      <c r="C1125" s="3">
        <v>38595</v>
      </c>
      <c r="D1125" s="4">
        <v>2130.81</v>
      </c>
      <c r="E1125" s="4">
        <v>2152.09</v>
      </c>
      <c r="F1125" s="4">
        <v>2124.08</v>
      </c>
      <c r="G1125" s="4">
        <v>2152.09</v>
      </c>
      <c r="H1125" s="5">
        <v>1631779968</v>
      </c>
      <c r="I1125" s="97">
        <v>2152.09</v>
      </c>
    </row>
    <row r="1126" spans="3:9" ht="12.75">
      <c r="C1126" s="3">
        <v>38596</v>
      </c>
      <c r="D1126" s="4">
        <v>2150.03</v>
      </c>
      <c r="E1126" s="4">
        <v>2157.32</v>
      </c>
      <c r="F1126" s="4">
        <v>2142.32</v>
      </c>
      <c r="G1126" s="4">
        <v>2147.9</v>
      </c>
      <c r="H1126" s="5">
        <v>1623320064</v>
      </c>
      <c r="I1126" s="97">
        <v>2147.9</v>
      </c>
    </row>
    <row r="1127" spans="3:9" ht="12.75">
      <c r="C1127" s="3">
        <v>38597</v>
      </c>
      <c r="D1127" s="4">
        <v>2150.52</v>
      </c>
      <c r="E1127" s="4">
        <v>2152.22</v>
      </c>
      <c r="F1127" s="4">
        <v>2139.28</v>
      </c>
      <c r="G1127" s="4">
        <v>2141.07</v>
      </c>
      <c r="H1127" s="5">
        <v>1130450048</v>
      </c>
      <c r="I1127" s="97">
        <v>2141.07</v>
      </c>
    </row>
    <row r="1128" spans="3:9" ht="12.75">
      <c r="C1128" s="3">
        <v>38601</v>
      </c>
      <c r="D1128" s="4">
        <v>2147.31</v>
      </c>
      <c r="E1128" s="4">
        <v>2167.1</v>
      </c>
      <c r="F1128" s="4">
        <v>2147.31</v>
      </c>
      <c r="G1128" s="4">
        <v>2166.86</v>
      </c>
      <c r="H1128" s="5">
        <v>1403190016</v>
      </c>
      <c r="I1128" s="97">
        <v>2166.86</v>
      </c>
    </row>
    <row r="1129" spans="3:9" ht="12.75">
      <c r="C1129" s="3">
        <v>38602</v>
      </c>
      <c r="D1129" s="4">
        <v>2164.14</v>
      </c>
      <c r="E1129" s="4">
        <v>2172.39</v>
      </c>
      <c r="F1129" s="4">
        <v>2158.61</v>
      </c>
      <c r="G1129" s="4">
        <v>2172.03</v>
      </c>
      <c r="H1129" s="5">
        <v>1480819968</v>
      </c>
      <c r="I1129" s="97">
        <v>2172.03</v>
      </c>
    </row>
    <row r="1130" spans="3:9" ht="12.75">
      <c r="C1130" s="3">
        <v>38603</v>
      </c>
      <c r="D1130" s="4">
        <v>2165.72</v>
      </c>
      <c r="E1130" s="4">
        <v>2173.85</v>
      </c>
      <c r="F1130" s="4">
        <v>2161.29</v>
      </c>
      <c r="G1130" s="4">
        <v>2166.03</v>
      </c>
      <c r="H1130" s="5">
        <v>1578070016</v>
      </c>
      <c r="I1130" s="97">
        <v>2166.03</v>
      </c>
    </row>
    <row r="1131" spans="3:9" ht="12.75">
      <c r="C1131" s="3">
        <v>38604</v>
      </c>
      <c r="D1131" s="4">
        <v>2168.9</v>
      </c>
      <c r="E1131" s="4">
        <v>2177.23</v>
      </c>
      <c r="F1131" s="4">
        <v>2164.41</v>
      </c>
      <c r="G1131" s="4">
        <v>2175.51</v>
      </c>
      <c r="H1131" s="5">
        <v>1617539968</v>
      </c>
      <c r="I1131" s="97">
        <v>2175.51</v>
      </c>
    </row>
    <row r="1132" spans="3:9" ht="12.75">
      <c r="C1132" s="3">
        <v>38607</v>
      </c>
      <c r="D1132" s="4">
        <v>2176.47</v>
      </c>
      <c r="E1132" s="4">
        <v>2186.83</v>
      </c>
      <c r="F1132" s="4">
        <v>2175.23</v>
      </c>
      <c r="G1132" s="4">
        <v>2182.83</v>
      </c>
      <c r="H1132" s="5">
        <v>1723539968</v>
      </c>
      <c r="I1132" s="97">
        <v>2182.83</v>
      </c>
    </row>
    <row r="1133" spans="3:9" ht="12.75">
      <c r="C1133" s="3">
        <v>38608</v>
      </c>
      <c r="D1133" s="4">
        <v>2177.95</v>
      </c>
      <c r="E1133" s="4">
        <v>2185.89</v>
      </c>
      <c r="F1133" s="4">
        <v>2167.83</v>
      </c>
      <c r="G1133" s="4">
        <v>2171.75</v>
      </c>
      <c r="H1133" s="5">
        <v>1724569984</v>
      </c>
      <c r="I1133" s="97">
        <v>2171.75</v>
      </c>
    </row>
    <row r="1134" spans="3:9" ht="12.75">
      <c r="C1134" s="3">
        <v>38609</v>
      </c>
      <c r="D1134" s="4">
        <v>2173.62</v>
      </c>
      <c r="E1134" s="4">
        <v>2174.01</v>
      </c>
      <c r="F1134" s="4">
        <v>2149.19</v>
      </c>
      <c r="G1134" s="4">
        <v>2149.33</v>
      </c>
      <c r="H1134" s="5">
        <v>1698249984</v>
      </c>
      <c r="I1134" s="97">
        <v>2149.33</v>
      </c>
    </row>
    <row r="1135" spans="3:9" ht="12.75">
      <c r="C1135" s="3">
        <v>38610</v>
      </c>
      <c r="D1135" s="4">
        <v>2153.75</v>
      </c>
      <c r="E1135" s="4">
        <v>2155.75</v>
      </c>
      <c r="F1135" s="4">
        <v>2142.73</v>
      </c>
      <c r="G1135" s="4">
        <v>2146.15</v>
      </c>
      <c r="H1135" s="5">
        <v>1744659968</v>
      </c>
      <c r="I1135" s="97">
        <v>2146.15</v>
      </c>
    </row>
    <row r="1136" spans="3:9" ht="12.75">
      <c r="C1136" s="3">
        <v>38611</v>
      </c>
      <c r="D1136" s="4">
        <v>2153.75</v>
      </c>
      <c r="E1136" s="4">
        <v>2160.83</v>
      </c>
      <c r="F1136" s="4">
        <v>2146.79</v>
      </c>
      <c r="G1136" s="4">
        <v>2160.35</v>
      </c>
      <c r="H1136" s="5">
        <v>2269029888</v>
      </c>
      <c r="I1136" s="97">
        <v>2160.35</v>
      </c>
    </row>
    <row r="1137" spans="3:9" ht="12.75">
      <c r="C1137" s="3">
        <v>38614</v>
      </c>
      <c r="D1137" s="4">
        <v>2157.37</v>
      </c>
      <c r="E1137" s="4">
        <v>2159.49</v>
      </c>
      <c r="F1137" s="4">
        <v>2139.89</v>
      </c>
      <c r="G1137" s="4">
        <v>2145.26</v>
      </c>
      <c r="H1137" s="5">
        <v>1604140032</v>
      </c>
      <c r="I1137" s="97">
        <v>2145.26</v>
      </c>
    </row>
    <row r="1138" spans="3:9" ht="12.75">
      <c r="C1138" s="3">
        <v>38615</v>
      </c>
      <c r="D1138" s="4">
        <v>2149.44</v>
      </c>
      <c r="E1138" s="4">
        <v>2162.14</v>
      </c>
      <c r="F1138" s="4">
        <v>2127.48</v>
      </c>
      <c r="G1138" s="4">
        <v>2131.33</v>
      </c>
      <c r="H1138" s="5">
        <v>1845670016</v>
      </c>
      <c r="I1138" s="97">
        <v>2131.33</v>
      </c>
    </row>
    <row r="1139" spans="3:9" ht="12.75">
      <c r="C1139" s="3">
        <v>38616</v>
      </c>
      <c r="D1139" s="4">
        <v>2129.65</v>
      </c>
      <c r="E1139" s="4">
        <v>2129.96</v>
      </c>
      <c r="F1139" s="4">
        <v>2106.64</v>
      </c>
      <c r="G1139" s="4">
        <v>2106.64</v>
      </c>
      <c r="H1139" s="5">
        <v>1772370048</v>
      </c>
      <c r="I1139" s="97">
        <v>2106.64</v>
      </c>
    </row>
    <row r="1140" spans="3:9" ht="12.75">
      <c r="C1140" s="3">
        <v>38617</v>
      </c>
      <c r="D1140" s="4">
        <v>2104.39</v>
      </c>
      <c r="E1140" s="4">
        <v>2114.59</v>
      </c>
      <c r="F1140" s="4">
        <v>2093.06</v>
      </c>
      <c r="G1140" s="4">
        <v>2110.78</v>
      </c>
      <c r="H1140" s="5">
        <v>1692930048</v>
      </c>
      <c r="I1140" s="97">
        <v>2110.78</v>
      </c>
    </row>
    <row r="1141" spans="3:9" ht="12.75">
      <c r="C1141" s="3">
        <v>38618</v>
      </c>
      <c r="D1141" s="4">
        <v>2105.37</v>
      </c>
      <c r="E1141" s="4">
        <v>2121.05</v>
      </c>
      <c r="F1141" s="4">
        <v>2099.95</v>
      </c>
      <c r="G1141" s="4">
        <v>2116.84</v>
      </c>
      <c r="H1141" s="5">
        <v>1604120064</v>
      </c>
      <c r="I1141" s="97">
        <v>2116.84</v>
      </c>
    </row>
    <row r="1142" spans="3:9" ht="12.75">
      <c r="C1142" s="3">
        <v>38621</v>
      </c>
      <c r="D1142" s="4">
        <v>2127.9</v>
      </c>
      <c r="E1142" s="4">
        <v>2132.6</v>
      </c>
      <c r="F1142" s="4">
        <v>2112.27</v>
      </c>
      <c r="G1142" s="4">
        <v>2121.46</v>
      </c>
      <c r="H1142" s="5">
        <v>1502409984</v>
      </c>
      <c r="I1142" s="97">
        <v>2121.46</v>
      </c>
    </row>
    <row r="1143" spans="3:9" ht="12.75">
      <c r="C1143" s="3">
        <v>38622</v>
      </c>
      <c r="D1143" s="4">
        <v>2123.65</v>
      </c>
      <c r="E1143" s="4">
        <v>2125.9</v>
      </c>
      <c r="F1143" s="4">
        <v>2109.05</v>
      </c>
      <c r="G1143" s="4">
        <v>2116.42</v>
      </c>
      <c r="H1143" s="5">
        <v>1658659968</v>
      </c>
      <c r="I1143" s="97">
        <v>2116.42</v>
      </c>
    </row>
    <row r="1144" spans="3:9" ht="12.75">
      <c r="C1144" s="3">
        <v>38623</v>
      </c>
      <c r="D1144" s="4">
        <v>2122.19</v>
      </c>
      <c r="E1144" s="4">
        <v>2127.49</v>
      </c>
      <c r="F1144" s="4">
        <v>2109.75</v>
      </c>
      <c r="G1144" s="4">
        <v>2115.4</v>
      </c>
      <c r="H1144" s="5">
        <v>1703849984</v>
      </c>
      <c r="I1144" s="97">
        <v>2115.4</v>
      </c>
    </row>
    <row r="1145" spans="3:9" ht="12.75">
      <c r="C1145" s="3">
        <v>38624</v>
      </c>
      <c r="D1145" s="4">
        <v>2114.97</v>
      </c>
      <c r="E1145" s="4">
        <v>2141.43</v>
      </c>
      <c r="F1145" s="4">
        <v>2107.7</v>
      </c>
      <c r="G1145" s="4">
        <v>2141.22</v>
      </c>
      <c r="H1145" s="5">
        <v>1801520000</v>
      </c>
      <c r="I1145" s="97">
        <v>2141.22</v>
      </c>
    </row>
    <row r="1146" spans="3:9" ht="12.75">
      <c r="C1146" s="3">
        <v>38625</v>
      </c>
      <c r="D1146" s="4">
        <v>2140.17</v>
      </c>
      <c r="E1146" s="4">
        <v>2151.69</v>
      </c>
      <c r="F1146" s="4">
        <v>2138.23</v>
      </c>
      <c r="G1146" s="4">
        <v>2151.69</v>
      </c>
      <c r="H1146" s="5">
        <v>1610969984</v>
      </c>
      <c r="I1146" s="97">
        <v>2151.69</v>
      </c>
    </row>
    <row r="1147" spans="3:9" ht="12.75">
      <c r="C1147" s="3">
        <v>38628</v>
      </c>
      <c r="D1147" s="4">
        <v>2152.7</v>
      </c>
      <c r="E1147" s="4">
        <v>2162.79</v>
      </c>
      <c r="F1147" s="4">
        <v>2152.59</v>
      </c>
      <c r="G1147" s="4">
        <v>2155.43</v>
      </c>
      <c r="H1147" s="5">
        <v>1794419968</v>
      </c>
      <c r="I1147" s="97">
        <v>2155.43</v>
      </c>
    </row>
    <row r="1148" spans="3:9" ht="12.75">
      <c r="C1148" s="3">
        <v>38629</v>
      </c>
      <c r="D1148" s="4">
        <v>2156.26</v>
      </c>
      <c r="E1148" s="4">
        <v>2167</v>
      </c>
      <c r="F1148" s="4">
        <v>2139</v>
      </c>
      <c r="G1148" s="4">
        <v>2139.36</v>
      </c>
      <c r="H1148" s="5">
        <v>2005299968</v>
      </c>
      <c r="I1148" s="97">
        <v>2139.36</v>
      </c>
    </row>
    <row r="1149" spans="3:9" ht="12.75">
      <c r="C1149" s="3">
        <v>38630</v>
      </c>
      <c r="D1149" s="4">
        <v>2139.16</v>
      </c>
      <c r="E1149" s="4">
        <v>2139.6</v>
      </c>
      <c r="F1149" s="4">
        <v>2103.02</v>
      </c>
      <c r="G1149" s="4">
        <v>2103.02</v>
      </c>
      <c r="H1149" s="5">
        <v>1923900032</v>
      </c>
      <c r="I1149" s="97">
        <v>2103.02</v>
      </c>
    </row>
    <row r="1150" spans="3:9" ht="12.75">
      <c r="C1150" s="3">
        <v>38631</v>
      </c>
      <c r="D1150" s="4">
        <v>2104.92</v>
      </c>
      <c r="E1150" s="4">
        <v>2110.83</v>
      </c>
      <c r="F1150" s="4">
        <v>2069.04</v>
      </c>
      <c r="G1150" s="4">
        <v>2084.08</v>
      </c>
      <c r="H1150" s="5">
        <v>2107360000</v>
      </c>
      <c r="I1150" s="97">
        <v>2084.08</v>
      </c>
    </row>
    <row r="1151" spans="3:9" ht="12.75">
      <c r="C1151" s="3">
        <v>38632</v>
      </c>
      <c r="D1151" s="4">
        <v>2091.12</v>
      </c>
      <c r="E1151" s="4">
        <v>2097.42</v>
      </c>
      <c r="F1151" s="4">
        <v>2082.44</v>
      </c>
      <c r="G1151" s="4">
        <v>2090.35</v>
      </c>
      <c r="H1151" s="5">
        <v>1444780032</v>
      </c>
      <c r="I1151" s="97">
        <v>2090.35</v>
      </c>
    </row>
    <row r="1152" spans="3:9" ht="12.75">
      <c r="C1152" s="3">
        <v>38635</v>
      </c>
      <c r="D1152" s="4">
        <v>2091.68</v>
      </c>
      <c r="E1152" s="4">
        <v>2093.23</v>
      </c>
      <c r="F1152" s="4">
        <v>2078.11</v>
      </c>
      <c r="G1152" s="4">
        <v>2078.92</v>
      </c>
      <c r="H1152" s="5">
        <v>1379209984</v>
      </c>
      <c r="I1152" s="97">
        <v>2078.92</v>
      </c>
    </row>
    <row r="1153" spans="3:9" ht="12.75">
      <c r="C1153" s="3">
        <v>38636</v>
      </c>
      <c r="D1153" s="4">
        <v>2084.38</v>
      </c>
      <c r="E1153" s="4">
        <v>2085.61</v>
      </c>
      <c r="F1153" s="4">
        <v>2058.19</v>
      </c>
      <c r="G1153" s="4">
        <v>2061.09</v>
      </c>
      <c r="H1153" s="5">
        <v>1851960064</v>
      </c>
      <c r="I1153" s="97">
        <v>2061.09</v>
      </c>
    </row>
    <row r="1154" spans="3:9" ht="12.75">
      <c r="C1154" s="3">
        <v>38637</v>
      </c>
      <c r="D1154" s="4">
        <v>2055.44</v>
      </c>
      <c r="E1154" s="4">
        <v>2064.66</v>
      </c>
      <c r="F1154" s="4">
        <v>2032.79</v>
      </c>
      <c r="G1154" s="4">
        <v>2037.47</v>
      </c>
      <c r="H1154" s="5">
        <v>2014749952</v>
      </c>
      <c r="I1154" s="97">
        <v>2037.47</v>
      </c>
    </row>
    <row r="1155" spans="3:9" ht="12.75">
      <c r="C1155" s="3">
        <v>38638</v>
      </c>
      <c r="D1155" s="4">
        <v>2033.86</v>
      </c>
      <c r="E1155" s="4">
        <v>2051.23</v>
      </c>
      <c r="F1155" s="4">
        <v>2025.58</v>
      </c>
      <c r="G1155" s="4">
        <v>2047.22</v>
      </c>
      <c r="H1155" s="5">
        <v>1777590016</v>
      </c>
      <c r="I1155" s="97">
        <v>2047.22</v>
      </c>
    </row>
    <row r="1156" spans="3:9" ht="12.75">
      <c r="C1156" s="3">
        <v>38639</v>
      </c>
      <c r="D1156" s="4">
        <v>2054.5</v>
      </c>
      <c r="E1156" s="4">
        <v>2064.95</v>
      </c>
      <c r="F1156" s="4">
        <v>2042.54</v>
      </c>
      <c r="G1156" s="4">
        <v>2064.83</v>
      </c>
      <c r="H1156" s="5">
        <v>1555430016</v>
      </c>
      <c r="I1156" s="97">
        <v>2064.83</v>
      </c>
    </row>
    <row r="1157" spans="3:9" ht="12.75">
      <c r="C1157" s="3">
        <v>38642</v>
      </c>
      <c r="D1157" s="4">
        <v>2065.54</v>
      </c>
      <c r="E1157" s="4">
        <v>2071.25</v>
      </c>
      <c r="F1157" s="4">
        <v>2054.19</v>
      </c>
      <c r="G1157" s="4">
        <v>2070.3</v>
      </c>
      <c r="H1157" s="5">
        <v>1266029952</v>
      </c>
      <c r="I1157" s="97">
        <v>2070.3</v>
      </c>
    </row>
    <row r="1158" spans="3:9" ht="12.75">
      <c r="C1158" s="3">
        <v>38643</v>
      </c>
      <c r="D1158" s="4">
        <v>2069.32</v>
      </c>
      <c r="E1158" s="4">
        <v>2072.5</v>
      </c>
      <c r="F1158" s="4">
        <v>2055.96</v>
      </c>
      <c r="G1158" s="4">
        <v>2056</v>
      </c>
      <c r="H1158" s="5">
        <v>1460729984</v>
      </c>
      <c r="I1158" s="97">
        <v>2056</v>
      </c>
    </row>
    <row r="1159" spans="3:9" ht="12.75">
      <c r="C1159" s="3">
        <v>38644</v>
      </c>
      <c r="D1159" s="4">
        <v>2048.66</v>
      </c>
      <c r="E1159" s="4">
        <v>2091.24</v>
      </c>
      <c r="F1159" s="4">
        <v>2042.03</v>
      </c>
      <c r="G1159" s="4">
        <v>2091.24</v>
      </c>
      <c r="H1159" s="5">
        <v>1893299968</v>
      </c>
      <c r="I1159" s="97">
        <v>2091.24</v>
      </c>
    </row>
    <row r="1160" spans="3:9" ht="12.75">
      <c r="C1160" s="3">
        <v>38645</v>
      </c>
      <c r="D1160" s="4">
        <v>2088.04</v>
      </c>
      <c r="E1160" s="4">
        <v>2096.43</v>
      </c>
      <c r="F1160" s="4">
        <v>2058.52</v>
      </c>
      <c r="G1160" s="4">
        <v>2068.11</v>
      </c>
      <c r="H1160" s="5">
        <v>1797929984</v>
      </c>
      <c r="I1160" s="97">
        <v>2068.11</v>
      </c>
    </row>
    <row r="1161" spans="3:9" ht="12.75">
      <c r="C1161" s="3">
        <v>38646</v>
      </c>
      <c r="D1161" s="4">
        <v>2083.84</v>
      </c>
      <c r="E1161" s="4">
        <v>2091.44</v>
      </c>
      <c r="F1161" s="4">
        <v>2074.2</v>
      </c>
      <c r="G1161" s="4">
        <v>2082.21</v>
      </c>
      <c r="H1161" s="5">
        <v>1770700032</v>
      </c>
      <c r="I1161" s="97">
        <v>2082.21</v>
      </c>
    </row>
    <row r="1162" spans="3:9" ht="12.75">
      <c r="C1162" s="3">
        <v>38649</v>
      </c>
      <c r="D1162" s="4">
        <v>2089.51</v>
      </c>
      <c r="E1162" s="4">
        <v>2115.88</v>
      </c>
      <c r="F1162" s="4">
        <v>2083.98</v>
      </c>
      <c r="G1162" s="4">
        <v>2115.83</v>
      </c>
      <c r="H1162" s="5">
        <v>1551469952</v>
      </c>
      <c r="I1162" s="97">
        <v>2115.83</v>
      </c>
    </row>
    <row r="1163" spans="3:9" ht="12.75">
      <c r="C1163" s="3">
        <v>38650</v>
      </c>
      <c r="D1163" s="4">
        <v>2109.55</v>
      </c>
      <c r="E1163" s="4">
        <v>2116.42</v>
      </c>
      <c r="F1163" s="4">
        <v>2094.79</v>
      </c>
      <c r="G1163" s="4">
        <v>2109.45</v>
      </c>
      <c r="H1163" s="5">
        <v>1599120000</v>
      </c>
      <c r="I1163" s="97">
        <v>2109.45</v>
      </c>
    </row>
    <row r="1164" spans="3:9" ht="12.75">
      <c r="C1164" s="3">
        <v>38651</v>
      </c>
      <c r="D1164" s="4">
        <v>2104.02</v>
      </c>
      <c r="E1164" s="4">
        <v>2121.36</v>
      </c>
      <c r="F1164" s="4">
        <v>2098.15</v>
      </c>
      <c r="G1164" s="4">
        <v>2100.05</v>
      </c>
      <c r="H1164" s="5">
        <v>1832000000</v>
      </c>
      <c r="I1164" s="97">
        <v>2100.05</v>
      </c>
    </row>
    <row r="1165" spans="3:9" ht="12.75">
      <c r="C1165" s="3">
        <v>38652</v>
      </c>
      <c r="D1165" s="4">
        <v>2095.85</v>
      </c>
      <c r="E1165" s="4">
        <v>2098.04</v>
      </c>
      <c r="F1165" s="4">
        <v>2063.81</v>
      </c>
      <c r="G1165" s="4">
        <v>2063.81</v>
      </c>
      <c r="H1165" s="5">
        <v>1718599936</v>
      </c>
      <c r="I1165" s="97">
        <v>2063.81</v>
      </c>
    </row>
    <row r="1166" spans="3:9" ht="12.75">
      <c r="C1166" s="3">
        <v>38653</v>
      </c>
      <c r="D1166" s="4">
        <v>2073.85</v>
      </c>
      <c r="E1166" s="4">
        <v>2089.88</v>
      </c>
      <c r="F1166" s="4">
        <v>2064.92</v>
      </c>
      <c r="G1166" s="4">
        <v>2089.88</v>
      </c>
      <c r="H1166" s="5">
        <v>1886560000</v>
      </c>
      <c r="I1166" s="97">
        <v>2089.88</v>
      </c>
    </row>
    <row r="1167" spans="3:9" ht="12.75">
      <c r="C1167" s="3">
        <v>38656</v>
      </c>
      <c r="D1167" s="4">
        <v>2094.37</v>
      </c>
      <c r="E1167" s="4">
        <v>2125.73</v>
      </c>
      <c r="F1167" s="4">
        <v>2094.37</v>
      </c>
      <c r="G1167" s="4">
        <v>2120.3</v>
      </c>
      <c r="H1167" s="5">
        <v>1869760000</v>
      </c>
      <c r="I1167" s="97">
        <v>2120.3</v>
      </c>
    </row>
    <row r="1168" spans="3:9" ht="12.75">
      <c r="C1168" s="3">
        <v>38657</v>
      </c>
      <c r="D1168" s="4">
        <v>2109.89</v>
      </c>
      <c r="E1168" s="4">
        <v>2121.25</v>
      </c>
      <c r="F1168" s="4">
        <v>2108.86</v>
      </c>
      <c r="G1168" s="4">
        <v>2114.05</v>
      </c>
      <c r="H1168" s="5">
        <v>1903229952</v>
      </c>
      <c r="I1168" s="97">
        <v>2114.05</v>
      </c>
    </row>
    <row r="1169" spans="3:9" ht="12.75">
      <c r="C1169" s="3">
        <v>38658</v>
      </c>
      <c r="D1169" s="4">
        <v>2110.95</v>
      </c>
      <c r="E1169" s="4">
        <v>2144.56</v>
      </c>
      <c r="F1169" s="4">
        <v>2110.87</v>
      </c>
      <c r="G1169" s="4">
        <v>2144.31</v>
      </c>
      <c r="H1169" s="5">
        <v>2173289984</v>
      </c>
      <c r="I1169" s="97">
        <v>2144.31</v>
      </c>
    </row>
    <row r="1170" spans="3:9" ht="12.75">
      <c r="C1170" s="3">
        <v>38659</v>
      </c>
      <c r="D1170" s="4">
        <v>2157.3</v>
      </c>
      <c r="E1170" s="4">
        <v>2169.98</v>
      </c>
      <c r="F1170" s="4">
        <v>2153.2</v>
      </c>
      <c r="G1170" s="4">
        <v>2160.22</v>
      </c>
      <c r="H1170" s="5">
        <v>2346249984</v>
      </c>
      <c r="I1170" s="97">
        <v>2160.22</v>
      </c>
    </row>
    <row r="1171" spans="3:9" ht="12.75">
      <c r="C1171" s="3">
        <v>38660</v>
      </c>
      <c r="D1171" s="4">
        <v>2165.1</v>
      </c>
      <c r="E1171" s="4">
        <v>2172.68</v>
      </c>
      <c r="F1171" s="4">
        <v>2156.6</v>
      </c>
      <c r="G1171" s="4">
        <v>2169.43</v>
      </c>
      <c r="H1171" s="5">
        <v>1699609984</v>
      </c>
      <c r="I1171" s="97">
        <v>2169.43</v>
      </c>
    </row>
    <row r="1172" spans="3:9" ht="12.75">
      <c r="C1172" s="3">
        <v>38663</v>
      </c>
      <c r="D1172" s="4">
        <v>2174.25</v>
      </c>
      <c r="E1172" s="4">
        <v>2182.09</v>
      </c>
      <c r="F1172" s="4">
        <v>2165.82</v>
      </c>
      <c r="G1172" s="4">
        <v>2178.24</v>
      </c>
      <c r="H1172" s="5">
        <v>1621120000</v>
      </c>
      <c r="I1172" s="97">
        <v>2178.24</v>
      </c>
    </row>
    <row r="1173" spans="3:9" ht="12.75">
      <c r="C1173" s="3">
        <v>38664</v>
      </c>
      <c r="D1173" s="4">
        <v>2172.37</v>
      </c>
      <c r="E1173" s="4">
        <v>2180.79</v>
      </c>
      <c r="F1173" s="4">
        <v>2166.25</v>
      </c>
      <c r="G1173" s="4">
        <v>2172.07</v>
      </c>
      <c r="H1173" s="5">
        <v>1599369984</v>
      </c>
      <c r="I1173" s="97">
        <v>2172.07</v>
      </c>
    </row>
    <row r="1174" spans="3:9" ht="12.75">
      <c r="C1174" s="3">
        <v>38665</v>
      </c>
      <c r="D1174" s="4">
        <v>2171.23</v>
      </c>
      <c r="E1174" s="4">
        <v>2182.9</v>
      </c>
      <c r="F1174" s="4">
        <v>2166.16</v>
      </c>
      <c r="G1174" s="4">
        <v>2175.81</v>
      </c>
      <c r="H1174" s="5">
        <v>1594179968</v>
      </c>
      <c r="I1174" s="97">
        <v>2175.81</v>
      </c>
    </row>
    <row r="1175" spans="3:9" ht="12.75">
      <c r="C1175" s="3">
        <v>38666</v>
      </c>
      <c r="D1175" s="4">
        <v>2175.02</v>
      </c>
      <c r="E1175" s="4">
        <v>2196.75</v>
      </c>
      <c r="F1175" s="4">
        <v>2162.65</v>
      </c>
      <c r="G1175" s="4">
        <v>2196.68</v>
      </c>
      <c r="H1175" s="5">
        <v>1938029952</v>
      </c>
      <c r="I1175" s="97">
        <v>2196.68</v>
      </c>
    </row>
    <row r="1176" spans="3:9" ht="12.75">
      <c r="C1176" s="3">
        <v>38667</v>
      </c>
      <c r="D1176" s="4">
        <v>2198.26</v>
      </c>
      <c r="E1176" s="4">
        <v>2205.36</v>
      </c>
      <c r="F1176" s="4">
        <v>2198.26</v>
      </c>
      <c r="G1176" s="4">
        <v>2202.47</v>
      </c>
      <c r="H1176" s="5">
        <v>1454899968</v>
      </c>
      <c r="I1176" s="97">
        <v>2202.47</v>
      </c>
    </row>
    <row r="1177" spans="3:9" ht="12.75">
      <c r="C1177" s="3">
        <v>38670</v>
      </c>
      <c r="D1177" s="4">
        <v>2203.79</v>
      </c>
      <c r="E1177" s="4">
        <v>2206.88</v>
      </c>
      <c r="F1177" s="4">
        <v>2197.12</v>
      </c>
      <c r="G1177" s="4">
        <v>2200.95</v>
      </c>
      <c r="H1177" s="5">
        <v>1385360000</v>
      </c>
      <c r="I1177" s="97">
        <v>2200.95</v>
      </c>
    </row>
    <row r="1178" spans="3:9" ht="12.75">
      <c r="C1178" s="3">
        <v>38671</v>
      </c>
      <c r="D1178" s="4">
        <v>2199.39</v>
      </c>
      <c r="E1178" s="4">
        <v>2204.69</v>
      </c>
      <c r="F1178" s="4">
        <v>2181.92</v>
      </c>
      <c r="G1178" s="4">
        <v>2186.74</v>
      </c>
      <c r="H1178" s="5">
        <v>1684809984</v>
      </c>
      <c r="I1178" s="97">
        <v>2186.74</v>
      </c>
    </row>
    <row r="1179" spans="3:9" ht="12.75">
      <c r="C1179" s="3">
        <v>38672</v>
      </c>
      <c r="D1179" s="4">
        <v>2189.46</v>
      </c>
      <c r="E1179" s="4">
        <v>2191.19</v>
      </c>
      <c r="F1179" s="4">
        <v>2176.54</v>
      </c>
      <c r="G1179" s="4">
        <v>2187.93</v>
      </c>
      <c r="H1179" s="5">
        <v>1721760000</v>
      </c>
      <c r="I1179" s="97">
        <v>2187.93</v>
      </c>
    </row>
    <row r="1180" spans="3:9" ht="12.75">
      <c r="C1180" s="3">
        <v>38673</v>
      </c>
      <c r="D1180" s="4">
        <v>2195.48</v>
      </c>
      <c r="E1180" s="4">
        <v>2220.46</v>
      </c>
      <c r="F1180" s="4">
        <v>2194.66</v>
      </c>
      <c r="G1180" s="4">
        <v>2220.46</v>
      </c>
      <c r="H1180" s="5">
        <v>1809859968</v>
      </c>
      <c r="I1180" s="97">
        <v>2220.46</v>
      </c>
    </row>
    <row r="1181" spans="3:9" ht="12.75">
      <c r="C1181" s="3">
        <v>38674</v>
      </c>
      <c r="D1181" s="4">
        <v>2232.36</v>
      </c>
      <c r="E1181" s="4">
        <v>2234.3</v>
      </c>
      <c r="F1181" s="4">
        <v>2218.81</v>
      </c>
      <c r="G1181" s="4">
        <v>2227.07</v>
      </c>
      <c r="H1181" s="5">
        <v>1993849984</v>
      </c>
      <c r="I1181" s="97">
        <v>2227.07</v>
      </c>
    </row>
    <row r="1182" spans="3:9" ht="12.75">
      <c r="C1182" s="3">
        <v>38677</v>
      </c>
      <c r="D1182" s="4">
        <v>2226.62</v>
      </c>
      <c r="E1182" s="4">
        <v>2242.3</v>
      </c>
      <c r="F1182" s="4">
        <v>2219.25</v>
      </c>
      <c r="G1182" s="4">
        <v>2241.67</v>
      </c>
      <c r="H1182" s="5">
        <v>1661890048</v>
      </c>
      <c r="I1182" s="97">
        <v>2241.67</v>
      </c>
    </row>
    <row r="1183" spans="3:9" ht="12.75">
      <c r="C1183" s="3">
        <v>38678</v>
      </c>
      <c r="D1183" s="4">
        <v>2235.3</v>
      </c>
      <c r="E1183" s="4">
        <v>2257.77</v>
      </c>
      <c r="F1183" s="4">
        <v>2232.74</v>
      </c>
      <c r="G1183" s="4">
        <v>2253.56</v>
      </c>
      <c r="H1183" s="5">
        <v>1856560000</v>
      </c>
      <c r="I1183" s="97">
        <v>2253.56</v>
      </c>
    </row>
    <row r="1184" spans="3:9" ht="12.75">
      <c r="C1184" s="3">
        <v>38679</v>
      </c>
      <c r="D1184" s="4">
        <v>2251.37</v>
      </c>
      <c r="E1184" s="4">
        <v>2269.3</v>
      </c>
      <c r="F1184" s="4">
        <v>2250.4</v>
      </c>
      <c r="G1184" s="4">
        <v>2259.98</v>
      </c>
      <c r="H1184" s="5">
        <v>1585709952</v>
      </c>
      <c r="I1184" s="97">
        <v>2259.98</v>
      </c>
    </row>
    <row r="1185" spans="3:9" ht="12.75">
      <c r="C1185" s="3">
        <v>38681</v>
      </c>
      <c r="D1185" s="4">
        <v>2262.43</v>
      </c>
      <c r="E1185" s="4">
        <v>2264.13</v>
      </c>
      <c r="F1185" s="4">
        <v>2256.45</v>
      </c>
      <c r="G1185" s="4">
        <v>2263.01</v>
      </c>
      <c r="H1185" s="5">
        <v>635420032</v>
      </c>
      <c r="I1185" s="97">
        <v>2263.01</v>
      </c>
    </row>
    <row r="1186" spans="3:9" ht="12.75">
      <c r="C1186" s="3">
        <v>38684</v>
      </c>
      <c r="D1186" s="4">
        <v>2263.55</v>
      </c>
      <c r="E1186" s="4">
        <v>2264.06</v>
      </c>
      <c r="F1186" s="4">
        <v>2239.34</v>
      </c>
      <c r="G1186" s="4">
        <v>2239.37</v>
      </c>
      <c r="H1186" s="5">
        <v>1559379968</v>
      </c>
      <c r="I1186" s="97">
        <v>2239.37</v>
      </c>
    </row>
    <row r="1187" spans="3:9" ht="12.75">
      <c r="C1187" s="3">
        <v>38685</v>
      </c>
      <c r="D1187" s="4">
        <v>2247.7</v>
      </c>
      <c r="E1187" s="4">
        <v>2253.25</v>
      </c>
      <c r="F1187" s="4">
        <v>2232.54</v>
      </c>
      <c r="G1187" s="4">
        <v>2232.71</v>
      </c>
      <c r="H1187" s="5">
        <v>1753539968</v>
      </c>
      <c r="I1187" s="97">
        <v>2232.71</v>
      </c>
    </row>
    <row r="1188" spans="3:9" ht="12.75">
      <c r="C1188" s="3">
        <v>38686</v>
      </c>
      <c r="D1188" s="4">
        <v>2232.5</v>
      </c>
      <c r="E1188" s="4">
        <v>2243.41</v>
      </c>
      <c r="F1188" s="4">
        <v>2230.19</v>
      </c>
      <c r="G1188" s="4">
        <v>2232.82</v>
      </c>
      <c r="H1188" s="5">
        <v>1876080000</v>
      </c>
      <c r="I1188" s="97">
        <v>2232.82</v>
      </c>
    </row>
    <row r="1189" spans="3:9" ht="12.75">
      <c r="C1189" s="3">
        <v>38687</v>
      </c>
      <c r="D1189" s="4">
        <v>2244.85</v>
      </c>
      <c r="E1189" s="4">
        <v>2269.39</v>
      </c>
      <c r="F1189" s="4">
        <v>2244.71</v>
      </c>
      <c r="G1189" s="4">
        <v>2267.17</v>
      </c>
      <c r="H1189" s="5">
        <v>2010419968</v>
      </c>
      <c r="I1189" s="97">
        <v>2267.17</v>
      </c>
    </row>
    <row r="1190" spans="3:9" ht="12.75">
      <c r="C1190" s="3">
        <v>38688</v>
      </c>
      <c r="D1190" s="4">
        <v>2266.17</v>
      </c>
      <c r="E1190" s="4">
        <v>2273.61</v>
      </c>
      <c r="F1190" s="4">
        <v>2261.13</v>
      </c>
      <c r="G1190" s="4">
        <v>2273.37</v>
      </c>
      <c r="H1190" s="5">
        <v>1758509952</v>
      </c>
      <c r="I1190" s="97">
        <v>2273.37</v>
      </c>
    </row>
    <row r="1191" spans="3:9" ht="12.75">
      <c r="C1191" s="3">
        <v>38691</v>
      </c>
      <c r="D1191" s="4">
        <v>2269.07</v>
      </c>
      <c r="E1191" s="4">
        <v>2269.48</v>
      </c>
      <c r="F1191" s="4">
        <v>2250.84</v>
      </c>
      <c r="G1191" s="4">
        <v>2257.64</v>
      </c>
      <c r="H1191" s="5">
        <v>1659920000</v>
      </c>
      <c r="I1191" s="97">
        <v>2257.64</v>
      </c>
    </row>
    <row r="1192" spans="3:9" ht="12.75">
      <c r="C1192" s="3">
        <v>38692</v>
      </c>
      <c r="D1192" s="4">
        <v>2267.76</v>
      </c>
      <c r="E1192" s="4">
        <v>2278.16</v>
      </c>
      <c r="F1192" s="4">
        <v>2259.37</v>
      </c>
      <c r="G1192" s="4">
        <v>2260.76</v>
      </c>
      <c r="H1192" s="5">
        <v>1788199936</v>
      </c>
      <c r="I1192" s="97">
        <v>2260.76</v>
      </c>
    </row>
    <row r="1193" spans="3:9" ht="12.75">
      <c r="C1193" s="3">
        <v>38693</v>
      </c>
      <c r="D1193" s="4">
        <v>2263.29</v>
      </c>
      <c r="E1193" s="4">
        <v>2264.91</v>
      </c>
      <c r="F1193" s="4">
        <v>2244.62</v>
      </c>
      <c r="G1193" s="4">
        <v>2252.01</v>
      </c>
      <c r="H1193" s="5">
        <v>1733529984</v>
      </c>
      <c r="I1193" s="97">
        <v>2252.01</v>
      </c>
    </row>
    <row r="1194" spans="3:9" ht="12.75">
      <c r="C1194" s="3">
        <v>38694</v>
      </c>
      <c r="D1194" s="4">
        <v>2254.8</v>
      </c>
      <c r="E1194" s="4">
        <v>2261.61</v>
      </c>
      <c r="F1194" s="4">
        <v>2233.74</v>
      </c>
      <c r="G1194" s="4">
        <v>2246.46</v>
      </c>
      <c r="H1194" s="5">
        <v>1908359936</v>
      </c>
      <c r="I1194" s="97">
        <v>2246.46</v>
      </c>
    </row>
    <row r="1195" spans="3:9" ht="12.75">
      <c r="C1195" s="3">
        <v>38695</v>
      </c>
      <c r="D1195" s="4">
        <v>2247.28</v>
      </c>
      <c r="E1195" s="4">
        <v>2258.67</v>
      </c>
      <c r="F1195" s="4">
        <v>2241.03</v>
      </c>
      <c r="G1195" s="4">
        <v>2256.73</v>
      </c>
      <c r="H1195" s="5">
        <v>1658569984</v>
      </c>
      <c r="I1195" s="97">
        <v>2256.73</v>
      </c>
    </row>
    <row r="1196" spans="3:9" ht="12.75">
      <c r="C1196" s="3">
        <v>38698</v>
      </c>
      <c r="D1196" s="4">
        <v>2263.97</v>
      </c>
      <c r="E1196" s="4">
        <v>2266.14</v>
      </c>
      <c r="F1196" s="4">
        <v>2253.44</v>
      </c>
      <c r="G1196" s="4">
        <v>2260.95</v>
      </c>
      <c r="H1196" s="5">
        <v>1679280000</v>
      </c>
      <c r="I1196" s="97">
        <v>2260.95</v>
      </c>
    </row>
    <row r="1197" spans="3:9" ht="12.75">
      <c r="C1197" s="3">
        <v>38699</v>
      </c>
      <c r="D1197" s="4">
        <v>2256.6</v>
      </c>
      <c r="E1197" s="4">
        <v>2271.85</v>
      </c>
      <c r="F1197" s="4">
        <v>2254.92</v>
      </c>
      <c r="G1197" s="4">
        <v>2265</v>
      </c>
      <c r="H1197" s="5">
        <v>1873980032</v>
      </c>
      <c r="I1197" s="97">
        <v>2265</v>
      </c>
    </row>
    <row r="1198" spans="3:9" ht="12.75">
      <c r="C1198" s="3">
        <v>38700</v>
      </c>
      <c r="D1198" s="4">
        <v>2261.94</v>
      </c>
      <c r="E1198" s="4">
        <v>2270.44</v>
      </c>
      <c r="F1198" s="4">
        <v>2254.44</v>
      </c>
      <c r="G1198" s="4">
        <v>2262.59</v>
      </c>
      <c r="H1198" s="5">
        <v>1676210048</v>
      </c>
      <c r="I1198" s="97">
        <v>2262.59</v>
      </c>
    </row>
    <row r="1199" spans="3:9" ht="12.75">
      <c r="C1199" s="3">
        <v>38701</v>
      </c>
      <c r="D1199" s="4">
        <v>2266.05</v>
      </c>
      <c r="E1199" s="4">
        <v>2267.55</v>
      </c>
      <c r="F1199" s="4">
        <v>2247.32</v>
      </c>
      <c r="G1199" s="4">
        <v>2260.63</v>
      </c>
      <c r="H1199" s="5">
        <v>1804630016</v>
      </c>
      <c r="I1199" s="97">
        <v>2260.63</v>
      </c>
    </row>
    <row r="1200" spans="3:9" ht="12.75">
      <c r="C1200" s="3">
        <v>38702</v>
      </c>
      <c r="D1200" s="4">
        <v>2262.08</v>
      </c>
      <c r="E1200" s="4">
        <v>2263.89</v>
      </c>
      <c r="F1200" s="4">
        <v>2251.67</v>
      </c>
      <c r="G1200" s="4">
        <v>2252.48</v>
      </c>
      <c r="H1200" s="5">
        <v>2294479872</v>
      </c>
      <c r="I1200" s="97">
        <v>2252.48</v>
      </c>
    </row>
    <row r="1201" spans="3:9" ht="12.75">
      <c r="C1201" s="3">
        <v>38705</v>
      </c>
      <c r="D1201" s="4">
        <v>2254.64</v>
      </c>
      <c r="E1201" s="4">
        <v>2256.03</v>
      </c>
      <c r="F1201" s="4">
        <v>2221.79</v>
      </c>
      <c r="G1201" s="4">
        <v>2222.74</v>
      </c>
      <c r="H1201" s="5">
        <v>1745529984</v>
      </c>
      <c r="I1201" s="97">
        <v>2222.74</v>
      </c>
    </row>
    <row r="1202" spans="3:9" ht="12.75">
      <c r="C1202" s="3">
        <v>38706</v>
      </c>
      <c r="D1202" s="4">
        <v>2223.56</v>
      </c>
      <c r="E1202" s="4">
        <v>2231.02</v>
      </c>
      <c r="F1202" s="4">
        <v>2213.52</v>
      </c>
      <c r="G1202" s="4">
        <v>2222.42</v>
      </c>
      <c r="H1202" s="5">
        <v>1702919936</v>
      </c>
      <c r="I1202" s="97">
        <v>2222.42</v>
      </c>
    </row>
    <row r="1203" spans="3:9" ht="12.75">
      <c r="C1203" s="3">
        <v>38707</v>
      </c>
      <c r="D1203" s="4">
        <v>2227.53</v>
      </c>
      <c r="E1203" s="4">
        <v>2241.94</v>
      </c>
      <c r="F1203" s="4">
        <v>2225.19</v>
      </c>
      <c r="G1203" s="4">
        <v>2231.66</v>
      </c>
      <c r="H1203" s="5">
        <v>1630029952</v>
      </c>
      <c r="I1203" s="97">
        <v>2231.66</v>
      </c>
    </row>
    <row r="1204" spans="3:9" ht="12.75">
      <c r="C1204" s="3">
        <v>38708</v>
      </c>
      <c r="D1204" s="4">
        <v>2233.79</v>
      </c>
      <c r="E1204" s="4">
        <v>2247.09</v>
      </c>
      <c r="F1204" s="4">
        <v>2232.57</v>
      </c>
      <c r="G1204" s="4">
        <v>2246.49</v>
      </c>
      <c r="H1204" s="5">
        <v>1498880000</v>
      </c>
      <c r="I1204" s="97">
        <v>2246.49</v>
      </c>
    </row>
    <row r="1205" spans="3:9" ht="12.75">
      <c r="C1205" s="3">
        <v>38709</v>
      </c>
      <c r="D1205" s="4">
        <v>2249.41</v>
      </c>
      <c r="E1205" s="4">
        <v>2254.71</v>
      </c>
      <c r="F1205" s="4">
        <v>2245.58</v>
      </c>
      <c r="G1205" s="4">
        <v>2249.42</v>
      </c>
      <c r="H1205" s="5">
        <v>978369984</v>
      </c>
      <c r="I1205" s="97">
        <v>2249.42</v>
      </c>
    </row>
    <row r="1206" spans="3:9" ht="12.75">
      <c r="C1206" s="3">
        <v>38713</v>
      </c>
      <c r="D1206" s="4">
        <v>2253.05</v>
      </c>
      <c r="E1206" s="4">
        <v>2259.68</v>
      </c>
      <c r="F1206" s="4">
        <v>2226.62</v>
      </c>
      <c r="G1206" s="4">
        <v>2226.89</v>
      </c>
      <c r="H1206" s="5">
        <v>1250499968</v>
      </c>
      <c r="I1206" s="97">
        <v>2226.89</v>
      </c>
    </row>
    <row r="1207" spans="3:9" ht="12.75">
      <c r="C1207" s="3">
        <v>38714</v>
      </c>
      <c r="D1207" s="4">
        <v>2230.36</v>
      </c>
      <c r="E1207" s="4">
        <v>2233.54</v>
      </c>
      <c r="F1207" s="4">
        <v>2221.41</v>
      </c>
      <c r="G1207" s="4">
        <v>2228.94</v>
      </c>
      <c r="H1207" s="5">
        <v>1221539968</v>
      </c>
      <c r="I1207" s="97">
        <v>2228.94</v>
      </c>
    </row>
    <row r="1208" spans="3:9" ht="12.75">
      <c r="C1208" s="3">
        <v>38715</v>
      </c>
      <c r="D1208" s="4">
        <v>2229.6</v>
      </c>
      <c r="E1208" s="4">
        <v>2232.89</v>
      </c>
      <c r="F1208" s="4">
        <v>2216.98</v>
      </c>
      <c r="G1208" s="4">
        <v>2218.16</v>
      </c>
      <c r="H1208" s="5">
        <v>1185350016</v>
      </c>
      <c r="I1208" s="97">
        <v>2218.16</v>
      </c>
    </row>
    <row r="1209" spans="3:9" ht="12.75">
      <c r="C1209" s="3">
        <v>38716</v>
      </c>
      <c r="D1209" s="4">
        <v>2209.03</v>
      </c>
      <c r="E1209" s="4">
        <v>2209.97</v>
      </c>
      <c r="F1209" s="4">
        <v>2200.51</v>
      </c>
      <c r="G1209" s="4">
        <v>2205.32</v>
      </c>
      <c r="H1209" s="5">
        <v>1284050048</v>
      </c>
      <c r="I1209" s="97">
        <v>2205.32</v>
      </c>
    </row>
    <row r="1210" spans="3:9" ht="12.75">
      <c r="C1210" s="3">
        <v>38720</v>
      </c>
      <c r="D1210" s="4">
        <v>2216.53</v>
      </c>
      <c r="E1210" s="4">
        <v>2249.68</v>
      </c>
      <c r="F1210" s="4">
        <v>2189.91</v>
      </c>
      <c r="G1210" s="4">
        <v>2243.74</v>
      </c>
      <c r="H1210" s="5">
        <v>1998300032</v>
      </c>
      <c r="I1210" s="97">
        <v>2243.74</v>
      </c>
    </row>
    <row r="1211" spans="3:9" ht="12.75">
      <c r="C1211" s="3">
        <v>38721</v>
      </c>
      <c r="D1211" s="4">
        <v>2246.96</v>
      </c>
      <c r="E1211" s="4">
        <v>2265.28</v>
      </c>
      <c r="F1211" s="4">
        <v>2246.07</v>
      </c>
      <c r="G1211" s="4">
        <v>2263.46</v>
      </c>
      <c r="H1211" s="5">
        <v>1887559936</v>
      </c>
      <c r="I1211" s="97">
        <v>2263.46</v>
      </c>
    </row>
    <row r="1212" spans="3:9" ht="12.75">
      <c r="C1212" s="3">
        <v>38722</v>
      </c>
      <c r="D1212" s="4">
        <v>2264.93</v>
      </c>
      <c r="E1212" s="4">
        <v>2277.56</v>
      </c>
      <c r="F1212" s="4">
        <v>2264.5</v>
      </c>
      <c r="G1212" s="4">
        <v>2276.87</v>
      </c>
      <c r="H1212" s="5">
        <v>1891750016</v>
      </c>
      <c r="I1212" s="97">
        <v>2276.87</v>
      </c>
    </row>
    <row r="1213" spans="3:9" ht="12.75">
      <c r="C1213" s="3">
        <v>38723</v>
      </c>
      <c r="D1213" s="4">
        <v>2289.21</v>
      </c>
      <c r="E1213" s="4">
        <v>2306.72</v>
      </c>
      <c r="F1213" s="4">
        <v>2281.01</v>
      </c>
      <c r="G1213" s="4">
        <v>2305.62</v>
      </c>
      <c r="H1213" s="5">
        <v>2233639936</v>
      </c>
      <c r="I1213" s="97">
        <v>2305.62</v>
      </c>
    </row>
    <row r="1214" spans="3:9" ht="12.75">
      <c r="C1214" s="3">
        <v>38726</v>
      </c>
      <c r="D1214" s="4">
        <v>2306.18</v>
      </c>
      <c r="E1214" s="4">
        <v>2322.63</v>
      </c>
      <c r="F1214" s="4">
        <v>2303.13</v>
      </c>
      <c r="G1214" s="4">
        <v>2318.69</v>
      </c>
      <c r="H1214" s="5">
        <v>1949139968</v>
      </c>
      <c r="I1214" s="97">
        <v>2318.69</v>
      </c>
    </row>
    <row r="1215" spans="3:9" ht="12.75">
      <c r="C1215" s="3">
        <v>38727</v>
      </c>
      <c r="D1215" s="4">
        <v>2306.22</v>
      </c>
      <c r="E1215" s="4">
        <v>2320.32</v>
      </c>
      <c r="F1215" s="4">
        <v>2303.93</v>
      </c>
      <c r="G1215" s="4">
        <v>2320.32</v>
      </c>
      <c r="H1215" s="5">
        <v>1978160000</v>
      </c>
      <c r="I1215" s="97">
        <v>2320.32</v>
      </c>
    </row>
    <row r="1216" spans="3:9" ht="12.75">
      <c r="C1216" s="3">
        <v>38728</v>
      </c>
      <c r="D1216" s="4">
        <v>2321.41</v>
      </c>
      <c r="E1216" s="4">
        <v>2332.92</v>
      </c>
      <c r="F1216" s="4">
        <v>2316.49</v>
      </c>
      <c r="G1216" s="4">
        <v>2331.36</v>
      </c>
      <c r="H1216" s="5">
        <v>2380600064</v>
      </c>
      <c r="I1216" s="97">
        <v>2331.36</v>
      </c>
    </row>
    <row r="1217" spans="3:9" ht="12.75">
      <c r="C1217" s="3">
        <v>38729</v>
      </c>
      <c r="D1217" s="4">
        <v>2327.17</v>
      </c>
      <c r="E1217" s="4">
        <v>2330.31</v>
      </c>
      <c r="F1217" s="4">
        <v>2313.22</v>
      </c>
      <c r="G1217" s="4">
        <v>2316.69</v>
      </c>
      <c r="H1217" s="5">
        <v>2011459968</v>
      </c>
      <c r="I1217" s="97">
        <v>2316.69</v>
      </c>
    </row>
    <row r="1218" spans="3:9" ht="12.75">
      <c r="C1218" s="3">
        <v>38730</v>
      </c>
      <c r="D1218" s="4">
        <v>2317.74</v>
      </c>
      <c r="E1218" s="4">
        <v>2321.7</v>
      </c>
      <c r="F1218" s="4">
        <v>2308.16</v>
      </c>
      <c r="G1218" s="4">
        <v>2317.04</v>
      </c>
      <c r="H1218" s="5">
        <v>1784409984</v>
      </c>
      <c r="I1218" s="97">
        <v>2317.04</v>
      </c>
    </row>
    <row r="1219" spans="3:9" ht="12.75">
      <c r="C1219" s="3">
        <v>38734</v>
      </c>
      <c r="D1219" s="4">
        <v>2302.56</v>
      </c>
      <c r="E1219" s="4">
        <v>2305.87</v>
      </c>
      <c r="F1219" s="4">
        <v>2294.05</v>
      </c>
      <c r="G1219" s="4">
        <v>2302.69</v>
      </c>
      <c r="H1219" s="5">
        <v>1702259968</v>
      </c>
      <c r="I1219" s="97">
        <v>2302.69</v>
      </c>
    </row>
    <row r="1220" spans="3:9" ht="12.75">
      <c r="C1220" s="3">
        <v>38735</v>
      </c>
      <c r="D1220" s="4">
        <v>2265.5</v>
      </c>
      <c r="E1220" s="4">
        <v>2285.94</v>
      </c>
      <c r="F1220" s="4">
        <v>2264.08</v>
      </c>
      <c r="G1220" s="4">
        <v>2279.64</v>
      </c>
      <c r="H1220" s="5">
        <v>2276900096</v>
      </c>
      <c r="I1220" s="97">
        <v>2279.64</v>
      </c>
    </row>
    <row r="1221" spans="3:9" ht="12.75">
      <c r="C1221" s="3">
        <v>38736</v>
      </c>
      <c r="D1221" s="4">
        <v>2291.69</v>
      </c>
      <c r="E1221" s="4">
        <v>2311.71</v>
      </c>
      <c r="F1221" s="4">
        <v>2289.82</v>
      </c>
      <c r="G1221" s="4">
        <v>2301.81</v>
      </c>
      <c r="H1221" s="5">
        <v>2308150016</v>
      </c>
      <c r="I1221" s="97">
        <v>2301.81</v>
      </c>
    </row>
    <row r="1222" spans="3:9" ht="12.75">
      <c r="C1222" s="3">
        <v>38737</v>
      </c>
      <c r="D1222" s="4">
        <v>2300.36</v>
      </c>
      <c r="E1222" s="4">
        <v>2300.73</v>
      </c>
      <c r="F1222" s="4">
        <v>2245.2</v>
      </c>
      <c r="G1222" s="4">
        <v>2247.7</v>
      </c>
      <c r="H1222" s="5">
        <v>2348140032</v>
      </c>
      <c r="I1222" s="97">
        <v>2247.7</v>
      </c>
    </row>
    <row r="1223" spans="3:9" ht="12.75">
      <c r="C1223" s="3">
        <v>38740</v>
      </c>
      <c r="D1223" s="4">
        <v>2255.31</v>
      </c>
      <c r="E1223" s="4">
        <v>2256.24</v>
      </c>
      <c r="F1223" s="4">
        <v>2241.02</v>
      </c>
      <c r="G1223" s="4">
        <v>2248.47</v>
      </c>
      <c r="H1223" s="5">
        <v>1902480000</v>
      </c>
      <c r="I1223" s="97">
        <v>2248.47</v>
      </c>
    </row>
    <row r="1224" spans="3:9" ht="12.75">
      <c r="C1224" s="3">
        <v>38741</v>
      </c>
      <c r="D1224" s="4">
        <v>2256.13</v>
      </c>
      <c r="E1224" s="4">
        <v>2269.44</v>
      </c>
      <c r="F1224" s="4">
        <v>2256.03</v>
      </c>
      <c r="G1224" s="4">
        <v>2265.25</v>
      </c>
      <c r="H1224" s="5">
        <v>2067469952</v>
      </c>
      <c r="I1224" s="97">
        <v>2265.25</v>
      </c>
    </row>
    <row r="1225" spans="3:9" ht="12.75">
      <c r="C1225" s="3">
        <v>38742</v>
      </c>
      <c r="D1225" s="4">
        <v>2275.3</v>
      </c>
      <c r="E1225" s="4">
        <v>2275.3</v>
      </c>
      <c r="F1225" s="4">
        <v>2253.06</v>
      </c>
      <c r="G1225" s="4">
        <v>2260.65</v>
      </c>
      <c r="H1225" s="5">
        <v>2188120064</v>
      </c>
      <c r="I1225" s="97">
        <v>2260.65</v>
      </c>
    </row>
    <row r="1226" spans="3:9" ht="12.75">
      <c r="C1226" s="3">
        <v>38743</v>
      </c>
      <c r="D1226" s="4">
        <v>2274.85</v>
      </c>
      <c r="E1226" s="4">
        <v>2284.07</v>
      </c>
      <c r="F1226" s="4">
        <v>2264.85</v>
      </c>
      <c r="G1226" s="4">
        <v>2283</v>
      </c>
      <c r="H1226" s="5">
        <v>2404920064</v>
      </c>
      <c r="I1226" s="97">
        <v>2283</v>
      </c>
    </row>
    <row r="1227" spans="3:9" ht="12.75">
      <c r="C1227" s="3">
        <v>38744</v>
      </c>
      <c r="D1227" s="4">
        <v>2293.37</v>
      </c>
      <c r="E1227" s="4">
        <v>2314.36</v>
      </c>
      <c r="F1227" s="4">
        <v>2289.47</v>
      </c>
      <c r="G1227" s="4">
        <v>2304.23</v>
      </c>
      <c r="H1227" s="5">
        <v>2331689984</v>
      </c>
      <c r="I1227" s="97">
        <v>2304.23</v>
      </c>
    </row>
    <row r="1228" spans="3:9" ht="12.75">
      <c r="C1228" s="3">
        <v>38747</v>
      </c>
      <c r="D1228" s="4">
        <v>2306.24</v>
      </c>
      <c r="E1228" s="4">
        <v>2313.98</v>
      </c>
      <c r="F1228" s="4">
        <v>2304.75</v>
      </c>
      <c r="G1228" s="4">
        <v>2306.78</v>
      </c>
      <c r="H1228" s="5">
        <v>1900729984</v>
      </c>
      <c r="I1228" s="97">
        <v>2306.78</v>
      </c>
    </row>
    <row r="1229" spans="3:9" ht="12.75">
      <c r="C1229" s="3">
        <v>38748</v>
      </c>
      <c r="D1229" s="4">
        <v>2305.82</v>
      </c>
      <c r="E1229" s="4">
        <v>2311.83</v>
      </c>
      <c r="F1229" s="4">
        <v>2292.95</v>
      </c>
      <c r="G1229" s="4">
        <v>2305.82</v>
      </c>
      <c r="H1229" s="5">
        <v>2235899904</v>
      </c>
      <c r="I1229" s="97">
        <v>2305.82</v>
      </c>
    </row>
    <row r="1230" spans="3:9" ht="12.75">
      <c r="C1230" s="3">
        <v>38749</v>
      </c>
      <c r="D1230" s="4">
        <v>2294.11</v>
      </c>
      <c r="E1230" s="4">
        <v>2311.57</v>
      </c>
      <c r="F1230" s="4">
        <v>2292.23</v>
      </c>
      <c r="G1230" s="4">
        <v>2310.56</v>
      </c>
      <c r="H1230" s="5">
        <v>2274609920</v>
      </c>
      <c r="I1230" s="97">
        <v>2310.56</v>
      </c>
    </row>
    <row r="1231" spans="3:9" ht="12.75">
      <c r="C1231" s="3">
        <v>38750</v>
      </c>
      <c r="D1231" s="4">
        <v>2306.57</v>
      </c>
      <c r="E1231" s="4">
        <v>2308.05</v>
      </c>
      <c r="F1231" s="4">
        <v>2277.3</v>
      </c>
      <c r="G1231" s="4">
        <v>2281.57</v>
      </c>
      <c r="H1231" s="5">
        <v>2307830016</v>
      </c>
      <c r="I1231" s="97">
        <v>2281.57</v>
      </c>
    </row>
    <row r="1232" spans="3:9" ht="12.75">
      <c r="C1232" s="3">
        <v>38751</v>
      </c>
      <c r="D1232" s="4">
        <v>2268.43</v>
      </c>
      <c r="E1232" s="4">
        <v>2274.62</v>
      </c>
      <c r="F1232" s="4">
        <v>2255.99</v>
      </c>
      <c r="G1232" s="4">
        <v>2262.58</v>
      </c>
      <c r="H1232" s="5">
        <v>2230020096</v>
      </c>
      <c r="I1232" s="97">
        <v>2262.58</v>
      </c>
    </row>
    <row r="1233" spans="3:9" ht="12.75">
      <c r="C1233" s="3">
        <v>38754</v>
      </c>
      <c r="D1233" s="4">
        <v>2263.12</v>
      </c>
      <c r="E1233" s="4">
        <v>2265.81</v>
      </c>
      <c r="F1233" s="4">
        <v>2249.75</v>
      </c>
      <c r="G1233" s="4">
        <v>2258.8</v>
      </c>
      <c r="H1233" s="5">
        <v>1769529984</v>
      </c>
      <c r="I1233" s="97">
        <v>2258.8</v>
      </c>
    </row>
    <row r="1234" spans="3:9" ht="12.75">
      <c r="C1234" s="3">
        <v>38755</v>
      </c>
      <c r="D1234" s="4">
        <v>2255.94</v>
      </c>
      <c r="E1234" s="4">
        <v>2265.54</v>
      </c>
      <c r="F1234" s="4">
        <v>2239.51</v>
      </c>
      <c r="G1234" s="4">
        <v>2244.96</v>
      </c>
      <c r="H1234" s="5">
        <v>2117180032</v>
      </c>
      <c r="I1234" s="97">
        <v>2244.96</v>
      </c>
    </row>
    <row r="1235" spans="3:9" ht="12.75">
      <c r="C1235" s="3">
        <v>38756</v>
      </c>
      <c r="D1235" s="4">
        <v>2260.22</v>
      </c>
      <c r="E1235" s="4">
        <v>2268.72</v>
      </c>
      <c r="F1235" s="4">
        <v>2246.98</v>
      </c>
      <c r="G1235" s="4">
        <v>2266.98</v>
      </c>
      <c r="H1235" s="5">
        <v>2181769984</v>
      </c>
      <c r="I1235" s="97">
        <v>2266.98</v>
      </c>
    </row>
    <row r="1236" spans="3:9" ht="12.75">
      <c r="C1236" s="3">
        <v>38757</v>
      </c>
      <c r="D1236" s="4">
        <v>2273.77</v>
      </c>
      <c r="E1236" s="4">
        <v>2284.52</v>
      </c>
      <c r="F1236" s="4">
        <v>2254.26</v>
      </c>
      <c r="G1236" s="4">
        <v>2255.87</v>
      </c>
      <c r="H1236" s="5">
        <v>2321309952</v>
      </c>
      <c r="I1236" s="97">
        <v>2255.87</v>
      </c>
    </row>
    <row r="1237" spans="3:9" ht="12.75">
      <c r="C1237" s="3">
        <v>38758</v>
      </c>
      <c r="D1237" s="4">
        <v>2255.77</v>
      </c>
      <c r="E1237" s="4">
        <v>2266.44</v>
      </c>
      <c r="F1237" s="4">
        <v>2235.41</v>
      </c>
      <c r="G1237" s="4">
        <v>2261.88</v>
      </c>
      <c r="H1237" s="5">
        <v>2017730048</v>
      </c>
      <c r="I1237" s="97">
        <v>2261.88</v>
      </c>
    </row>
    <row r="1238" spans="3:9" ht="12.75">
      <c r="C1238" s="3">
        <v>38761</v>
      </c>
      <c r="D1238" s="4">
        <v>2252.04</v>
      </c>
      <c r="E1238" s="4">
        <v>2254.31</v>
      </c>
      <c r="F1238" s="4">
        <v>2232.68</v>
      </c>
      <c r="G1238" s="4">
        <v>2239.81</v>
      </c>
      <c r="H1238" s="5">
        <v>1662000000</v>
      </c>
      <c r="I1238" s="97">
        <v>2239.81</v>
      </c>
    </row>
    <row r="1239" spans="3:9" ht="12.75">
      <c r="C1239" s="3">
        <v>38762</v>
      </c>
      <c r="D1239" s="4">
        <v>2243.54</v>
      </c>
      <c r="E1239" s="4">
        <v>2266.82</v>
      </c>
      <c r="F1239" s="4">
        <v>2237.47</v>
      </c>
      <c r="G1239" s="4">
        <v>2262.17</v>
      </c>
      <c r="H1239" s="5">
        <v>1805299968</v>
      </c>
      <c r="I1239" s="97">
        <v>2262.17</v>
      </c>
    </row>
    <row r="1240" spans="3:9" ht="12.75">
      <c r="C1240" s="3">
        <v>38763</v>
      </c>
      <c r="D1240" s="4">
        <v>2259.04</v>
      </c>
      <c r="E1240" s="4">
        <v>2277.13</v>
      </c>
      <c r="F1240" s="4">
        <v>2255.1</v>
      </c>
      <c r="G1240" s="4">
        <v>2276.43</v>
      </c>
      <c r="H1240" s="5">
        <v>1783049984</v>
      </c>
      <c r="I1240" s="97">
        <v>2276.43</v>
      </c>
    </row>
    <row r="1241" spans="3:9" ht="12.75">
      <c r="C1241" s="3">
        <v>38764</v>
      </c>
      <c r="D1241" s="4">
        <v>2281.88</v>
      </c>
      <c r="E1241" s="4">
        <v>2294.63</v>
      </c>
      <c r="F1241" s="4">
        <v>2278.06</v>
      </c>
      <c r="G1241" s="4">
        <v>2294.63</v>
      </c>
      <c r="H1241" s="5">
        <v>1940470016</v>
      </c>
      <c r="I1241" s="97">
        <v>2294.63</v>
      </c>
    </row>
    <row r="1242" spans="3:9" ht="12.75">
      <c r="C1242" s="3">
        <v>38765</v>
      </c>
      <c r="D1242" s="4">
        <v>2291.73</v>
      </c>
      <c r="E1242" s="4">
        <v>2291.76</v>
      </c>
      <c r="F1242" s="4">
        <v>2279.63</v>
      </c>
      <c r="G1242" s="4">
        <v>2282.36</v>
      </c>
      <c r="H1242" s="5">
        <v>1948640000</v>
      </c>
      <c r="I1242" s="97">
        <v>2282.36</v>
      </c>
    </row>
    <row r="1243" spans="3:9" ht="12.75">
      <c r="C1243" s="3">
        <v>38769</v>
      </c>
      <c r="D1243" s="4">
        <v>2283.52</v>
      </c>
      <c r="E1243" s="4">
        <v>2284.82</v>
      </c>
      <c r="F1243" s="4">
        <v>2256.75</v>
      </c>
      <c r="G1243" s="4">
        <v>2262.96</v>
      </c>
      <c r="H1243" s="5">
        <v>1747180032</v>
      </c>
      <c r="I1243" s="97">
        <v>2262.96</v>
      </c>
    </row>
    <row r="1244" spans="3:9" ht="12.75">
      <c r="C1244" s="3">
        <v>38770</v>
      </c>
      <c r="D1244" s="4">
        <v>2264.69</v>
      </c>
      <c r="E1244" s="4">
        <v>2287.99</v>
      </c>
      <c r="F1244" s="4">
        <v>2259.17</v>
      </c>
      <c r="G1244" s="4">
        <v>2283.17</v>
      </c>
      <c r="H1244" s="5">
        <v>1824109952</v>
      </c>
      <c r="I1244" s="97">
        <v>2283.17</v>
      </c>
    </row>
    <row r="1245" spans="3:9" ht="12.75">
      <c r="C1245" s="3">
        <v>38771</v>
      </c>
      <c r="D1245" s="4">
        <v>2279.59</v>
      </c>
      <c r="E1245" s="4">
        <v>2293.74</v>
      </c>
      <c r="F1245" s="4">
        <v>2271.82</v>
      </c>
      <c r="G1245" s="4">
        <v>2279.32</v>
      </c>
      <c r="H1245" s="5">
        <v>1754200064</v>
      </c>
      <c r="I1245" s="97">
        <v>2279.32</v>
      </c>
    </row>
    <row r="1246" spans="3:9" ht="12.75">
      <c r="C1246" s="3">
        <v>38772</v>
      </c>
      <c r="D1246" s="4">
        <v>2278.27</v>
      </c>
      <c r="E1246" s="4">
        <v>2287.86</v>
      </c>
      <c r="F1246" s="4">
        <v>2272.78</v>
      </c>
      <c r="G1246" s="4">
        <v>2287.04</v>
      </c>
      <c r="H1246" s="5">
        <v>1583980032</v>
      </c>
      <c r="I1246" s="97">
        <v>2287.04</v>
      </c>
    </row>
    <row r="1247" spans="3:9" ht="12.75">
      <c r="C1247" s="3">
        <v>38775</v>
      </c>
      <c r="D1247" s="4">
        <v>2291.48</v>
      </c>
      <c r="E1247" s="4">
        <v>2313.53</v>
      </c>
      <c r="F1247" s="4">
        <v>2291.24</v>
      </c>
      <c r="G1247" s="4">
        <v>2307.18</v>
      </c>
      <c r="H1247" s="5">
        <v>1714419968</v>
      </c>
      <c r="I1247" s="97">
        <v>2307.18</v>
      </c>
    </row>
    <row r="1248" spans="3:9" ht="12.75">
      <c r="C1248" s="3">
        <v>38776</v>
      </c>
      <c r="D1248" s="4">
        <v>2300.96</v>
      </c>
      <c r="E1248" s="4">
        <v>2305.62</v>
      </c>
      <c r="F1248" s="4">
        <v>2276.74</v>
      </c>
      <c r="G1248" s="4">
        <v>2281.39</v>
      </c>
      <c r="H1248" s="5">
        <v>2120560000</v>
      </c>
      <c r="I1248" s="97">
        <v>2281.39</v>
      </c>
    </row>
    <row r="1249" spans="3:9" ht="12.75">
      <c r="C1249" s="3">
        <v>38777</v>
      </c>
      <c r="D1249" s="4">
        <v>2288.15</v>
      </c>
      <c r="E1249" s="4">
        <v>2315.95</v>
      </c>
      <c r="F1249" s="4">
        <v>2285.64</v>
      </c>
      <c r="G1249" s="4">
        <v>2314.64</v>
      </c>
      <c r="H1249" s="5">
        <v>2190419968</v>
      </c>
      <c r="I1249" s="97">
        <v>2314.64</v>
      </c>
    </row>
    <row r="1250" spans="3:9" ht="12.75">
      <c r="C1250" s="3">
        <v>38778</v>
      </c>
      <c r="D1250" s="4">
        <v>2305.53</v>
      </c>
      <c r="E1250" s="4">
        <v>2316.93</v>
      </c>
      <c r="F1250" s="4">
        <v>2299.76</v>
      </c>
      <c r="G1250" s="4">
        <v>2311.11</v>
      </c>
      <c r="H1250" s="5">
        <v>2089100032</v>
      </c>
      <c r="I1250" s="97">
        <v>2311.11</v>
      </c>
    </row>
    <row r="1251" spans="3:9" ht="12.75">
      <c r="C1251" s="3">
        <v>38779</v>
      </c>
      <c r="D1251" s="4">
        <v>2299.1</v>
      </c>
      <c r="E1251" s="4">
        <v>2324.92</v>
      </c>
      <c r="F1251" s="4">
        <v>2297.09</v>
      </c>
      <c r="G1251" s="4">
        <v>2302.6</v>
      </c>
      <c r="H1251" s="5">
        <v>2389040128</v>
      </c>
      <c r="I1251" s="97">
        <v>2302.6</v>
      </c>
    </row>
    <row r="1252" spans="3:9" ht="12.75">
      <c r="C1252" s="3">
        <v>38782</v>
      </c>
      <c r="D1252" s="4">
        <v>2306.66</v>
      </c>
      <c r="E1252" s="4">
        <v>2309.51</v>
      </c>
      <c r="F1252" s="4">
        <v>2281.37</v>
      </c>
      <c r="G1252" s="4">
        <v>2286.03</v>
      </c>
      <c r="H1252" s="5">
        <v>2112280064</v>
      </c>
      <c r="I1252" s="97">
        <v>2286.03</v>
      </c>
    </row>
    <row r="1253" spans="3:9" ht="12.75">
      <c r="C1253" s="3">
        <v>38783</v>
      </c>
      <c r="D1253" s="4">
        <v>2280.08</v>
      </c>
      <c r="E1253" s="4">
        <v>2280.08</v>
      </c>
      <c r="F1253" s="4">
        <v>2259.64</v>
      </c>
      <c r="G1253" s="4">
        <v>2268.38</v>
      </c>
      <c r="H1253" s="5">
        <v>1908310016</v>
      </c>
      <c r="I1253" s="97">
        <v>2268.38</v>
      </c>
    </row>
    <row r="1254" spans="3:9" ht="12.75">
      <c r="C1254" s="3">
        <v>38784</v>
      </c>
      <c r="D1254" s="4">
        <v>2260.87</v>
      </c>
      <c r="E1254" s="4">
        <v>2275.13</v>
      </c>
      <c r="F1254" s="4">
        <v>2248.65</v>
      </c>
      <c r="G1254" s="4">
        <v>2267.46</v>
      </c>
      <c r="H1254" s="5">
        <v>2084039936</v>
      </c>
      <c r="I1254" s="97">
        <v>2267.46</v>
      </c>
    </row>
    <row r="1255" spans="3:9" ht="12.75">
      <c r="C1255" s="3">
        <v>38785</v>
      </c>
      <c r="D1255" s="4">
        <v>2272.26</v>
      </c>
      <c r="E1255" s="4">
        <v>2279.28</v>
      </c>
      <c r="F1255" s="4">
        <v>2249.56</v>
      </c>
      <c r="G1255" s="4">
        <v>2249.72</v>
      </c>
      <c r="H1255" s="5">
        <v>1957560064</v>
      </c>
      <c r="I1255" s="97">
        <v>2249.72</v>
      </c>
    </row>
    <row r="1256" spans="3:9" ht="12.75">
      <c r="C1256" s="3">
        <v>38786</v>
      </c>
      <c r="D1256" s="4">
        <v>2251.81</v>
      </c>
      <c r="E1256" s="4">
        <v>2266.99</v>
      </c>
      <c r="F1256" s="4">
        <v>2239.54</v>
      </c>
      <c r="G1256" s="4">
        <v>2262.04</v>
      </c>
      <c r="H1256" s="5">
        <v>1752700032</v>
      </c>
      <c r="I1256" s="97">
        <v>2262.04</v>
      </c>
    </row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Wealthy Boomer Discussion Forums</dc:title>
  <dc:subject/>
  <dc:creator>Peter Ponzo</dc:creator>
  <cp:keywords/>
  <dc:description/>
  <cp:lastModifiedBy>Ponzo</cp:lastModifiedBy>
  <dcterms:created xsi:type="dcterms:W3CDTF">2002-01-04T15:18:09Z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