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MER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<sst xmlns="http://schemas.openxmlformats.org/spreadsheetml/2006/main" count="15" uniqueCount="15">
  <si>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Years</t>
  </si>
  <si>
    <t>Initial Portfolio =</t>
  </si>
  <si>
    <t>Annual Cost =</t>
  </si>
  <si>
    <t>Annual Return =</t>
  </si>
  <si>
    <t>$Reduction</t>
  </si>
  <si>
    <t>boxes</t>
  </si>
  <si>
    <t>Note:</t>
  </si>
  <si>
    <t>%Reduction</t>
  </si>
  <si>
    <r>
      <t>Actual</t>
    </r>
    <r>
      <rPr>
        <b/>
        <sz val="8"/>
        <rFont val="Arial"/>
        <family val="2"/>
      </rPr>
      <t xml:space="preserve"> Return</t>
    </r>
  </si>
  <si>
    <r>
      <t xml:space="preserve">$Portfolio </t>
    </r>
    <r>
      <rPr>
        <b/>
        <i/>
        <u val="single"/>
        <sz val="8"/>
        <rFont val="Arial"/>
        <family val="2"/>
      </rPr>
      <t>without</t>
    </r>
    <r>
      <rPr>
        <b/>
        <u val="single"/>
        <sz val="8"/>
        <rFont val="Arial"/>
        <family val="2"/>
      </rPr>
      <t xml:space="preserve"> Cost   </t>
    </r>
  </si>
  <si>
    <r>
      <t xml:space="preserve">$Portfolio </t>
    </r>
    <r>
      <rPr>
        <b/>
        <i/>
        <u val="single"/>
        <sz val="8"/>
        <rFont val="Arial"/>
        <family val="2"/>
      </rPr>
      <t>with</t>
    </r>
    <r>
      <rPr>
        <b/>
        <u val="single"/>
        <sz val="8"/>
        <rFont val="Arial"/>
        <family val="2"/>
      </rPr>
      <t xml:space="preserve"> Cost</t>
    </r>
  </si>
  <si>
    <r>
      <t xml:space="preserve"> </t>
    </r>
    <r>
      <rPr>
        <b/>
        <u val="single"/>
        <sz val="8"/>
        <rFont val="Arial"/>
        <family val="2"/>
      </rPr>
      <t>%Reduction</t>
    </r>
    <r>
      <rPr>
        <sz val="8"/>
        <rFont val="Arial"/>
        <family val="2"/>
      </rPr>
      <t xml:space="preserve"> does </t>
    </r>
    <r>
      <rPr>
        <i/>
        <sz val="8"/>
        <rFont val="Arial"/>
        <family val="2"/>
      </rPr>
      <t>NOT</t>
    </r>
    <r>
      <rPr>
        <sz val="8"/>
        <rFont val="Arial"/>
        <family val="2"/>
      </rPr>
      <t xml:space="preserve"> depend upon</t>
    </r>
  </si>
  <si>
    <r>
      <t xml:space="preserve"> but only upon</t>
    </r>
    <r>
      <rPr>
        <b/>
        <sz val="8"/>
        <rFont val="Arial"/>
        <family val="2"/>
      </rPr>
      <t xml:space="preserve"> Annual Cost</t>
    </r>
    <r>
      <rPr>
        <sz val="8"/>
        <rFont val="Arial"/>
        <family val="2"/>
      </rPr>
      <t xml:space="preserve"> and </t>
    </r>
    <r>
      <rPr>
        <b/>
        <u val="single"/>
        <sz val="8"/>
        <rFont val="Arial"/>
        <family val="2"/>
      </rPr>
      <t>Years</t>
    </r>
    <r>
      <rPr>
        <sz val="8"/>
        <rFont val="Arial"/>
        <family val="2"/>
      </rPr>
      <t xml:space="preserve"> !</t>
    </r>
  </si>
  <si>
    <r>
      <t xml:space="preserve"> Initial Portfolio</t>
    </r>
    <r>
      <rPr>
        <sz val="8"/>
        <rFont val="Arial"/>
        <family val="2"/>
      </rPr>
      <t xml:space="preserve"> or </t>
    </r>
    <r>
      <rPr>
        <b/>
        <sz val="8"/>
        <rFont val="Arial"/>
        <family val="2"/>
      </rPr>
      <t>Annual Return</t>
    </r>
  </si>
  <si>
    <t xml:space="preserve">Fill in the numbers within the red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</si>
</sst>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0000000000000%"/>
    <numFmt numFmtId="167" formatCode="&quot;$&quot;#,##0.00"/>
    <numFmt numFmtId="168" formatCode="&quot;$&quot;#,##0.0"/>
    <numFmt numFmtId="169" formatCode="0.000000000000000%"/>
    <numFmt numFmtId="170" formatCode="0.00000000000000%"/>
  </numFmts>
  <fonts count="11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b/>
      <sz val="7.25"/>
      <name val="Arial"/>
      <family val="2"/>
    </font>
    <font>
      <sz val="8.5"/>
      <name val="Arial"/>
      <family val="0"/>
    </font>
    <font>
      <u val="single"/>
      <sz val="8"/>
      <name val="Arial"/>
      <family val="2"/>
    </font>
    <font>
      <b/>
      <i/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22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2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164" fontId="3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164" fontId="3" fillId="3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10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25"/>
          <c:w val="1"/>
          <c:h val="0.86875"/>
        </c:manualLayout>
      </c:layout>
      <c:lineChart>
        <c:grouping val="standard"/>
        <c:varyColors val="0"/>
        <c:ser>
          <c:idx val="1"/>
          <c:order val="0"/>
          <c:tx>
            <c:strRef>
              <c:f>MER!$B$3</c:f>
              <c:strCache>
                <c:ptCount val="1"/>
                <c:pt idx="0">
                  <c:v>$Portfolio without Cost  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MER!$B$4:$B$11</c:f>
              <c:numCache>
                <c:ptCount val="8"/>
                <c:pt idx="0">
                  <c:v>153862.39549000005</c:v>
                </c:pt>
                <c:pt idx="1">
                  <c:v>236736.36745921188</c:v>
                </c:pt>
                <c:pt idx="2">
                  <c:v>364248.2459687523</c:v>
                </c:pt>
                <c:pt idx="3">
                  <c:v>560441.0767778298</c:v>
                </c:pt>
                <c:pt idx="4">
                  <c:v>862308.0660403193</c:v>
                </c:pt>
                <c:pt idx="5">
                  <c:v>1326767.846913127</c:v>
                </c:pt>
                <c:pt idx="6">
                  <c:v>2041396.7918516335</c:v>
                </c:pt>
                <c:pt idx="7">
                  <c:v>3140942.005398933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MER!$D$3</c:f>
              <c:strCache>
                <c:ptCount val="1"/>
                <c:pt idx="0">
                  <c:v>$Portfolio with Cost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MER!$D$4:$D$11</c:f>
              <c:numCache>
                <c:ptCount val="8"/>
                <c:pt idx="0">
                  <c:v>139079.41912887758</c:v>
                </c:pt>
                <c:pt idx="1">
                  <c:v>193430.84825225998</c:v>
                </c:pt>
                <c:pt idx="2">
                  <c:v>269022.5001653038</c:v>
                </c:pt>
                <c:pt idx="3">
                  <c:v>374154.9305558882</c:v>
                </c:pt>
                <c:pt idx="4">
                  <c:v>520372.5040591846</c:v>
                </c:pt>
                <c:pt idx="5">
                  <c:v>723731.0559519088</c:v>
                </c:pt>
                <c:pt idx="6">
                  <c:v>1006560.9486732066</c:v>
                </c:pt>
                <c:pt idx="7">
                  <c:v>1399919.1205928153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MER!$E$3</c:f>
              <c:strCache>
                <c:ptCount val="1"/>
                <c:pt idx="0">
                  <c:v>$Reduction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MER!$E$4:$E$11</c:f>
              <c:numCache>
                <c:ptCount val="8"/>
                <c:pt idx="0">
                  <c:v>14782.976361122477</c:v>
                </c:pt>
                <c:pt idx="1">
                  <c:v>43305.519206951896</c:v>
                </c:pt>
                <c:pt idx="2">
                  <c:v>95225.74580344849</c:v>
                </c:pt>
                <c:pt idx="3">
                  <c:v>186286.14622194157</c:v>
                </c:pt>
                <c:pt idx="4">
                  <c:v>341935.5619811347</c:v>
                </c:pt>
                <c:pt idx="5">
                  <c:v>603036.7909612182</c:v>
                </c:pt>
                <c:pt idx="6">
                  <c:v>1034835.8431784268</c:v>
                </c:pt>
                <c:pt idx="7">
                  <c:v>1741022.8848061175</c:v>
                </c:pt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48"/>
              <c:y val="0.117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1" i="0" u="none" baseline="0">
                <a:latin typeface="Arial"/>
                <a:ea typeface="Arial"/>
                <a:cs typeface="Arial"/>
              </a:defRPr>
            </a:pPr>
          </a:p>
        </c:txPr>
        <c:crossAx val="37561127"/>
        <c:crosses val="autoZero"/>
        <c:auto val="0"/>
        <c:lblOffset val="100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638257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075"/>
          <c:y val="0.004"/>
          <c:w val="0.9495"/>
          <c:h val="0.1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4"/>
          <c:w val="1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MER!$F$3</c:f>
              <c:strCache>
                <c:ptCount val="1"/>
                <c:pt idx="0">
                  <c:v>%Reduction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MER!$C$4:$C$11</c:f>
              <c:numCache>
                <c:ptCount val="8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</c:numCache>
            </c:numRef>
          </c:cat>
          <c:val>
            <c:numRef>
              <c:f>MER!$F$4:$F$11</c:f>
              <c:numCache>
                <c:ptCount val="8"/>
                <c:pt idx="0">
                  <c:v>0.09607920320000018</c:v>
                </c:pt>
                <c:pt idx="1">
                  <c:v>0.18292719311245342</c:v>
                </c:pt>
                <c:pt idx="2">
                  <c:v>0.26143089735459646</c:v>
                </c:pt>
                <c:pt idx="3">
                  <c:v>0.3323920282449059</c:v>
                </c:pt>
                <c:pt idx="4">
                  <c:v>0.3965352702211036</c:v>
                </c:pt>
                <c:pt idx="5">
                  <c:v>0.4545156806175633</c:v>
                </c:pt>
                <c:pt idx="6">
                  <c:v>0.5069253793819222</c:v>
                </c:pt>
                <c:pt idx="7">
                  <c:v>0.5542995960490495</c:v>
                </c:pt>
              </c:numCache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465"/>
              <c:y val="0.115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 val="autoZero"/>
        <c:auto val="1"/>
        <c:lblOffset val="100"/>
        <c:noMultiLvlLbl val="0"/>
      </c:cat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5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2"/>
          <c:y val="0.0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133350</xdr:rowOff>
    </xdr:from>
    <xdr:to>
      <xdr:col>4</xdr:col>
      <xdr:colOff>638175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47625" y="1609725"/>
        <a:ext cx="42291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628650</xdr:colOff>
      <xdr:row>10</xdr:row>
      <xdr:rowOff>133350</xdr:rowOff>
    </xdr:from>
    <xdr:to>
      <xdr:col>9</xdr:col>
      <xdr:colOff>0</xdr:colOff>
      <xdr:row>27</xdr:row>
      <xdr:rowOff>133350</xdr:rowOff>
    </xdr:to>
    <xdr:graphicFrame>
      <xdr:nvGraphicFramePr>
        <xdr:cNvPr id="2" name="Chart 3"/>
        <xdr:cNvGraphicFramePr/>
      </xdr:nvGraphicFramePr>
      <xdr:xfrm>
        <a:off x="4267200" y="1609725"/>
        <a:ext cx="28479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16.28125" style="1" customWidth="1"/>
    <col min="2" max="2" width="9.140625" style="2" customWidth="1"/>
    <col min="3" max="3" width="12.421875" style="2" customWidth="1"/>
    <col min="4" max="4" width="16.7109375" style="2" customWidth="1"/>
    <col min="5" max="5" width="13.00390625" style="2" customWidth="1"/>
    <col min="6" max="6" width="10.00390625" style="2" customWidth="1"/>
    <col min="7" max="8" width="9.140625" style="3" customWidth="1"/>
    <col min="9" max="9" width="10.8515625" style="3" customWidth="1"/>
    <col min="10" max="16384" width="9.140625" style="3" customWidth="1"/>
  </cols>
  <sheetData>
    <row r="1" spans="1:8" ht="12.75" thickBot="1" thickTop="1">
      <c r="A1" s="16" t="s">
        <v>1</v>
      </c>
      <c r="B1" s="17">
        <v>100000</v>
      </c>
      <c r="E1" s="32"/>
      <c r="F1" s="31"/>
      <c r="G1" s="33" t="s">
        <v>14</v>
      </c>
      <c r="H1" s="4" t="s">
        <v>5</v>
      </c>
    </row>
    <row r="2" spans="1:8" ht="12.75" thickBot="1" thickTop="1">
      <c r="A2" s="14" t="s">
        <v>3</v>
      </c>
      <c r="B2" s="15">
        <v>0.09</v>
      </c>
      <c r="C2" s="18" t="s">
        <v>2</v>
      </c>
      <c r="D2" s="19">
        <v>0.02</v>
      </c>
      <c r="E2" s="22" t="s">
        <v>8</v>
      </c>
      <c r="F2" s="20" t="str">
        <f>"= (1+"&amp;TEXT(B2,"0.000")&amp;")(1-"&amp;TEXT(D2,"0.000")&amp;") - 1 = "</f>
        <v>= (1+0.090)(1-0.020) - 1 = </v>
      </c>
      <c r="H2" s="21">
        <f>(1+$B$2)*(1-$D$2)-1</f>
        <v>0.06820000000000004</v>
      </c>
    </row>
    <row r="3" spans="1:6" ht="12" thickTop="1">
      <c r="A3" s="28"/>
      <c r="B3" s="29" t="s">
        <v>9</v>
      </c>
      <c r="C3" s="30" t="s">
        <v>0</v>
      </c>
      <c r="D3" s="30" t="s">
        <v>10</v>
      </c>
      <c r="E3" s="30" t="s">
        <v>4</v>
      </c>
      <c r="F3" s="30" t="s">
        <v>7</v>
      </c>
    </row>
    <row r="4" spans="1:9" ht="11.25">
      <c r="A4" s="27"/>
      <c r="B4" s="23">
        <f aca="true" t="shared" si="0" ref="B4:B11">$B$1*(1+$B$2)^C4</f>
        <v>153862.39549000005</v>
      </c>
      <c r="C4" s="24">
        <v>5</v>
      </c>
      <c r="D4" s="23">
        <f>$B$1*(1+$H$2)^C4</f>
        <v>139079.41912887758</v>
      </c>
      <c r="E4" s="23">
        <f aca="true" t="shared" si="1" ref="E4:E11">B4-D4</f>
        <v>14782.976361122477</v>
      </c>
      <c r="F4" s="25">
        <f>1-(1-$D$2)^C4</f>
        <v>0.09607920320000018</v>
      </c>
      <c r="G4" s="5" t="s">
        <v>6</v>
      </c>
      <c r="H4" s="6"/>
      <c r="I4" s="7"/>
    </row>
    <row r="5" spans="1:9" ht="11.25">
      <c r="A5" s="26"/>
      <c r="B5" s="23">
        <f t="shared" si="0"/>
        <v>236736.36745921188</v>
      </c>
      <c r="C5" s="24">
        <f>C4+5</f>
        <v>10</v>
      </c>
      <c r="D5" s="23">
        <f aca="true" t="shared" si="2" ref="D5:D11">$B$1*(1+$H$2)^C5</f>
        <v>193430.84825225998</v>
      </c>
      <c r="E5" s="23">
        <f t="shared" si="1"/>
        <v>43305.519206951896</v>
      </c>
      <c r="F5" s="25">
        <f aca="true" t="shared" si="3" ref="F5:F11">1-(1-$D$2)^C5</f>
        <v>0.18292719311245342</v>
      </c>
      <c r="G5" s="8" t="s">
        <v>11</v>
      </c>
      <c r="H5" s="9"/>
      <c r="I5" s="10"/>
    </row>
    <row r="6" spans="1:9" ht="11.25">
      <c r="A6" s="26"/>
      <c r="B6" s="23">
        <f t="shared" si="0"/>
        <v>364248.2459687523</v>
      </c>
      <c r="C6" s="24">
        <f aca="true" t="shared" si="4" ref="C6:C11">C5+5</f>
        <v>15</v>
      </c>
      <c r="D6" s="23">
        <f t="shared" si="2"/>
        <v>269022.5001653038</v>
      </c>
      <c r="E6" s="23">
        <f t="shared" si="1"/>
        <v>95225.74580344849</v>
      </c>
      <c r="F6" s="25">
        <f t="shared" si="3"/>
        <v>0.26143089735459646</v>
      </c>
      <c r="G6" s="8" t="s">
        <v>13</v>
      </c>
      <c r="H6" s="9"/>
      <c r="I6" s="10"/>
    </row>
    <row r="7" spans="1:9" ht="11.25">
      <c r="A7" s="26"/>
      <c r="B7" s="23">
        <f t="shared" si="0"/>
        <v>560441.0767778298</v>
      </c>
      <c r="C7" s="24">
        <f t="shared" si="4"/>
        <v>20</v>
      </c>
      <c r="D7" s="23">
        <f t="shared" si="2"/>
        <v>374154.9305558882</v>
      </c>
      <c r="E7" s="23">
        <f t="shared" si="1"/>
        <v>186286.14622194157</v>
      </c>
      <c r="F7" s="25">
        <f t="shared" si="3"/>
        <v>0.3323920282449059</v>
      </c>
      <c r="G7" s="11" t="s">
        <v>12</v>
      </c>
      <c r="H7" s="12"/>
      <c r="I7" s="13"/>
    </row>
    <row r="8" spans="1:6" ht="11.25">
      <c r="A8" s="26"/>
      <c r="B8" s="23">
        <f t="shared" si="0"/>
        <v>862308.0660403193</v>
      </c>
      <c r="C8" s="24">
        <f t="shared" si="4"/>
        <v>25</v>
      </c>
      <c r="D8" s="23">
        <f t="shared" si="2"/>
        <v>520372.5040591846</v>
      </c>
      <c r="E8" s="23">
        <f t="shared" si="1"/>
        <v>341935.5619811347</v>
      </c>
      <c r="F8" s="25">
        <f t="shared" si="3"/>
        <v>0.3965352702211036</v>
      </c>
    </row>
    <row r="9" spans="1:6" ht="11.25">
      <c r="A9" s="26"/>
      <c r="B9" s="23">
        <f t="shared" si="0"/>
        <v>1326767.846913127</v>
      </c>
      <c r="C9" s="24">
        <f t="shared" si="4"/>
        <v>30</v>
      </c>
      <c r="D9" s="23">
        <f t="shared" si="2"/>
        <v>723731.0559519088</v>
      </c>
      <c r="E9" s="23">
        <f t="shared" si="1"/>
        <v>603036.7909612182</v>
      </c>
      <c r="F9" s="25">
        <f t="shared" si="3"/>
        <v>0.4545156806175633</v>
      </c>
    </row>
    <row r="10" spans="1:6" ht="11.25">
      <c r="A10" s="26"/>
      <c r="B10" s="23">
        <f t="shared" si="0"/>
        <v>2041396.7918516335</v>
      </c>
      <c r="C10" s="24">
        <f t="shared" si="4"/>
        <v>35</v>
      </c>
      <c r="D10" s="23">
        <f t="shared" si="2"/>
        <v>1006560.9486732066</v>
      </c>
      <c r="E10" s="23">
        <f t="shared" si="1"/>
        <v>1034835.8431784268</v>
      </c>
      <c r="F10" s="25">
        <f t="shared" si="3"/>
        <v>0.5069253793819222</v>
      </c>
    </row>
    <row r="11" spans="1:6" ht="11.25">
      <c r="A11" s="26"/>
      <c r="B11" s="23">
        <f t="shared" si="0"/>
        <v>3140942.005398933</v>
      </c>
      <c r="C11" s="24">
        <f t="shared" si="4"/>
        <v>40</v>
      </c>
      <c r="D11" s="23">
        <f t="shared" si="2"/>
        <v>1399919.1205928153</v>
      </c>
      <c r="E11" s="23">
        <f t="shared" si="1"/>
        <v>1741022.8848061175</v>
      </c>
      <c r="F11" s="25">
        <f t="shared" si="3"/>
        <v>0.5542995960490495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2002-09-21T09:59:46Z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