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70" windowHeight="6660" activeTab="0"/>
  </bookViews>
  <sheets>
    <sheet name="Life" sheetId="1" r:id="rId1"/>
  </sheets>
  <definedNames>
    <definedName name="cf">'Life'!$L$31</definedName>
    <definedName name="cm">'Life'!$K$31</definedName>
    <definedName name="f">'Life'!$B$5:$I$5</definedName>
    <definedName name="mf">'Life'!$L$30</definedName>
    <definedName name="mm">'Life'!$K$30</definedName>
    <definedName name="n">'Life'!$A$6:$M$6</definedName>
    <definedName name="t">'Life'!$A$8:$A$48</definedName>
    <definedName name="xC">'Life'!$D$4</definedName>
    <definedName name="xM">'Life'!$B$4</definedName>
  </definedNames>
  <calcPr fullCalcOnLoad="1"/>
</workbook>
</file>

<file path=xl/sharedStrings.xml><?xml version="1.0" encoding="utf-8"?>
<sst xmlns="http://schemas.openxmlformats.org/spreadsheetml/2006/main" count="27" uniqueCount="20">
  <si>
    <t>m =</t>
  </si>
  <si>
    <t>c =</t>
  </si>
  <si>
    <t>Male</t>
  </si>
  <si>
    <t>Female</t>
  </si>
  <si>
    <t>n =</t>
  </si>
  <si>
    <t>t</t>
  </si>
  <si>
    <t>F</t>
  </si>
  <si>
    <t>f = EXP((n-m)/c)</t>
  </si>
  <si>
    <t>Are you Male or Female (m/f)?</t>
  </si>
  <si>
    <t xml:space="preserve">and </t>
  </si>
  <si>
    <t>f</t>
  </si>
  <si>
    <t>your choice</t>
  </si>
  <si>
    <t>The probability of living another 15 years</t>
  </si>
  <si>
    <t>You're a Female, age 70.</t>
  </si>
  <si>
    <t>(to age 85) is about 50%.</t>
  </si>
  <si>
    <t>You're a Male, age 65.</t>
  </si>
  <si>
    <t>The probability of living another 10 years</t>
  </si>
  <si>
    <t>(to age 75) is about 70%.</t>
  </si>
  <si>
    <t>Examples:</t>
  </si>
  <si>
    <t>http://home.golden.net/~pjponzo/annuities-2.htm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</si>
</sst>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"/>
  </numFmts>
  <fonts count="8">
    <font>
      <sz val="8"/>
      <name val="Arial"/>
      <family val="0"/>
    </font>
    <font>
      <b/>
      <sz val="8"/>
      <name val="Arial"/>
      <family val="2"/>
    </font>
    <font>
      <sz val="11.25"/>
      <name val="Arial"/>
      <family val="0"/>
    </font>
    <font>
      <sz val="11"/>
      <name val="Arial"/>
      <family val="0"/>
    </font>
    <font>
      <b/>
      <sz val="9.75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831"/>
          <c:h val="0.97175"/>
        </c:manualLayout>
      </c:layout>
      <c:scatterChart>
        <c:scatterStyle val="smooth"/>
        <c:varyColors val="0"/>
        <c:ser>
          <c:idx val="6"/>
          <c:order val="0"/>
          <c:tx>
            <c:strRef>
              <c:f>Life!$I$6</c:f>
              <c:strCache>
                <c:ptCount val="1"/>
                <c:pt idx="0">
                  <c:v>85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Life!$A$8:$A$48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Life!$I$8:$I$48</c:f>
              <c:numCache>
                <c:ptCount val="41"/>
                <c:pt idx="0">
                  <c:v>1</c:v>
                </c:pt>
                <c:pt idx="1">
                  <c:v>0.9092250988485286</c:v>
                </c:pt>
                <c:pt idx="2">
                  <c:v>0.8184577518648245</c:v>
                </c:pt>
                <c:pt idx="3">
                  <c:v>0.7286474000927041</c:v>
                </c:pt>
                <c:pt idx="4">
                  <c:v>0.6408105692423972</c:v>
                </c:pt>
                <c:pt idx="5">
                  <c:v>0.5559998360502159</c:v>
                </c:pt>
                <c:pt idx="6">
                  <c:v>0.4752644691824723</c:v>
                </c:pt>
                <c:pt idx="7">
                  <c:v>0.399603936020719</c:v>
                </c:pt>
                <c:pt idx="8">
                  <c:v>0.32991663111138103</c:v>
                </c:pt>
                <c:pt idx="9">
                  <c:v>0.2669474355783473</c:v>
                </c:pt>
                <c:pt idx="10">
                  <c:v>0.21123887156366894</c:v>
                </c:pt>
                <c:pt idx="11">
                  <c:v>0.1630914144678005</c:v>
                </c:pt>
                <c:pt idx="12">
                  <c:v>0.12253867238115687</c:v>
                </c:pt>
                <c:pt idx="13">
                  <c:v>0.08934236382093716</c:v>
                </c:pt>
                <c:pt idx="14">
                  <c:v>0.06301016290909303</c:v>
                </c:pt>
                <c:pt idx="15">
                  <c:v>0.04283659369543023</c:v>
                </c:pt>
                <c:pt idx="16">
                  <c:v>0.02796359894403509</c:v>
                </c:pt>
                <c:pt idx="17">
                  <c:v>0.0174538503130759</c:v>
                </c:pt>
                <c:pt idx="18">
                  <c:v>0.01036718267799731</c:v>
                </c:pt>
                <c:pt idx="19">
                  <c:v>0.005829581608988907</c:v>
                </c:pt>
                <c:pt idx="20">
                  <c:v>0.0030854522860730223</c:v>
                </c:pt>
                <c:pt idx="21">
                  <c:v>0.001527353651162647</c:v>
                </c:pt>
                <c:pt idx="22">
                  <c:v>0.0007021717719155048</c:v>
                </c:pt>
                <c:pt idx="23">
                  <c:v>0.00029747627579117497</c:v>
                </c:pt>
                <c:pt idx="24">
                  <c:v>0.00011514192768286067</c:v>
                </c:pt>
                <c:pt idx="25">
                  <c:v>4.033306465090499E-05</c:v>
                </c:pt>
                <c:pt idx="26">
                  <c:v>1.2652489766544005E-05</c:v>
                </c:pt>
                <c:pt idx="27">
                  <c:v>3.513490335598985E-06</c:v>
                </c:pt>
                <c:pt idx="28">
                  <c:v>8.526690853774997E-07</c:v>
                </c:pt>
                <c:pt idx="29">
                  <c:v>1.7829803140346088E-07</c:v>
                </c:pt>
                <c:pt idx="30">
                  <c:v>3.1625314306359556E-08</c:v>
                </c:pt>
                <c:pt idx="31">
                  <c:v>4.676576531091512E-09</c:v>
                </c:pt>
                <c:pt idx="32">
                  <c:v>5.656113901338386E-10</c:v>
                </c:pt>
                <c:pt idx="33">
                  <c:v>5.478017381832402E-11</c:v>
                </c:pt>
                <c:pt idx="34">
                  <c:v>4.150461833811418E-12</c:v>
                </c:pt>
                <c:pt idx="35">
                  <c:v>2.397301139904802E-13</c:v>
                </c:pt>
                <c:pt idx="36">
                  <c:v>1.0259066531356843E-14</c:v>
                </c:pt>
                <c:pt idx="37">
                  <c:v>3.151770827253428E-16</c:v>
                </c:pt>
                <c:pt idx="38">
                  <c:v>6.713126117676487E-18</c:v>
                </c:pt>
                <c:pt idx="39">
                  <c:v>9.538676885707596E-20</c:v>
                </c:pt>
                <c:pt idx="40">
                  <c:v>8.664726495387222E-22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Life!$H$6</c:f>
              <c:strCache>
                <c:ptCount val="1"/>
                <c:pt idx="0">
                  <c:v>80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Life!$A$8:$A$48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Life!$H$8:$H$48</c:f>
              <c:numCache>
                <c:ptCount val="41"/>
                <c:pt idx="0">
                  <c:v>1</c:v>
                </c:pt>
                <c:pt idx="1">
                  <c:v>0.9439151280373291</c:v>
                </c:pt>
                <c:pt idx="2">
                  <c:v>0.8855836056111334</c:v>
                </c:pt>
                <c:pt idx="3">
                  <c:v>0.8253014342041257</c:v>
                </c:pt>
                <c:pt idx="4">
                  <c:v>0.7634412412698471</c:v>
                </c:pt>
                <c:pt idx="5">
                  <c:v>0.7004545609236348</c:v>
                </c:pt>
                <c:pt idx="6">
                  <c:v>0.6368708673946947</c:v>
                </c:pt>
                <c:pt idx="7">
                  <c:v>0.5732924652170209</c:v>
                </c:pt>
                <c:pt idx="8">
                  <c:v>0.5103843947000831</c:v>
                </c:pt>
                <c:pt idx="9">
                  <c:v>0.4488586859139078</c:v>
                </c:pt>
                <c:pt idx="10">
                  <c:v>0.3894526210341669</c:v>
                </c:pt>
                <c:pt idx="11">
                  <c:v>0.33290116508381296</c:v>
                </c:pt>
                <c:pt idx="12">
                  <c:v>0.279904399548749</c:v>
                </c:pt>
                <c:pt idx="13">
                  <c:v>0.23109160898652722</c:v>
                </c:pt>
                <c:pt idx="14">
                  <c:v>0.1869845487777216</c:v>
                </c:pt>
                <c:pt idx="15">
                  <c:v>0.14796323103113382</c:v>
                </c:pt>
                <c:pt idx="16">
                  <c:v>0.1142381251114578</c:v>
                </c:pt>
                <c:pt idx="17">
                  <c:v>0.08583277195890836</c:v>
                </c:pt>
                <c:pt idx="18">
                  <c:v>0.06258026622207416</c:v>
                </c:pt>
                <c:pt idx="19">
                  <c:v>0.04413575599421547</c:v>
                </c:pt>
                <c:pt idx="20">
                  <c:v>0.03000508742839671</c:v>
                </c:pt>
                <c:pt idx="21">
                  <c:v>0.019587230420188707</c:v>
                </c:pt>
                <c:pt idx="22">
                  <c:v>0.012225629057472412</c:v>
                </c:pt>
                <c:pt idx="23">
                  <c:v>0.007261740390731737</c:v>
                </c:pt>
                <c:pt idx="24">
                  <c:v>0.004083357026292821</c:v>
                </c:pt>
                <c:pt idx="25">
                  <c:v>0.002161219126292104</c:v>
                </c:pt>
                <c:pt idx="26">
                  <c:v>0.0010698418311002442</c:v>
                </c:pt>
                <c:pt idx="27">
                  <c:v>0.0004918394201900451</c:v>
                </c:pt>
                <c:pt idx="28">
                  <c:v>0.00020836861414450536</c:v>
                </c:pt>
                <c:pt idx="29">
                  <c:v>8.0651688398999E-05</c:v>
                </c:pt>
                <c:pt idx="30">
                  <c:v>2.8251479090754205E-05</c:v>
                </c:pt>
                <c:pt idx="31">
                  <c:v>8.862494164015371E-06</c:v>
                </c:pt>
                <c:pt idx="32">
                  <c:v>2.4610403303314235E-06</c:v>
                </c:pt>
                <c:pt idx="33">
                  <c:v>5.972559498112543E-07</c:v>
                </c:pt>
                <c:pt idx="34">
                  <c:v>1.2488966930025996E-07</c:v>
                </c:pt>
                <c:pt idx="35">
                  <c:v>2.2152095646533085E-08</c:v>
                </c:pt>
                <c:pt idx="36">
                  <c:v>3.275729360711488E-09</c:v>
                </c:pt>
                <c:pt idx="37">
                  <c:v>3.9618507792960426E-10</c:v>
                </c:pt>
                <c:pt idx="38">
                  <c:v>3.8371022599234646E-11</c:v>
                </c:pt>
                <c:pt idx="39">
                  <c:v>2.9072099214326883E-12</c:v>
                </c:pt>
                <c:pt idx="40">
                  <c:v>1.6792005173537518E-13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Life!$G$6</c:f>
              <c:strCache>
                <c:ptCount val="1"/>
                <c:pt idx="0">
                  <c:v>75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Life!$A$8:$A$48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Life!$G$8:$G$48</c:f>
              <c:numCache>
                <c:ptCount val="41"/>
                <c:pt idx="0">
                  <c:v>1</c:v>
                </c:pt>
                <c:pt idx="1">
                  <c:v>0.9655973462697436</c:v>
                </c:pt>
                <c:pt idx="2">
                  <c:v>0.9289516599305685</c:v>
                </c:pt>
                <c:pt idx="3">
                  <c:v>0.8900675854608072</c:v>
                </c:pt>
                <c:pt idx="4">
                  <c:v>0.8489846099577547</c:v>
                </c:pt>
                <c:pt idx="5">
                  <c:v>0.8057832023304466</c:v>
                </c:pt>
                <c:pt idx="6">
                  <c:v>0.7605909545980727</c:v>
                </c:pt>
                <c:pt idx="7">
                  <c:v>0.7135883936606824</c:v>
                </c:pt>
                <c:pt idx="8">
                  <c:v>0.6650140325409108</c:v>
                </c:pt>
                <c:pt idx="9">
                  <c:v>0.6151681281815485</c:v>
                </c:pt>
                <c:pt idx="10">
                  <c:v>0.5644145191880134</c:v>
                </c:pt>
                <c:pt idx="11">
                  <c:v>0.5131798470002662</c:v>
                </c:pt>
                <c:pt idx="12">
                  <c:v>0.46194943849448733</c:v>
                </c:pt>
                <c:pt idx="13">
                  <c:v>0.41125917198091966</c:v>
                </c:pt>
                <c:pt idx="14">
                  <c:v>0.3616827893295448</c:v>
                </c:pt>
                <c:pt idx="15">
                  <c:v>0.31381438013289686</c:v>
                </c:pt>
                <c:pt idx="16">
                  <c:v>0.26824616686077146</c:v>
                </c:pt>
                <c:pt idx="17">
                  <c:v>0.22554226341477177</c:v>
                </c:pt>
                <c:pt idx="18">
                  <c:v>0.1862097367208593</c:v>
                </c:pt>
                <c:pt idx="19">
                  <c:v>0.15066900850042614</c:v>
                </c:pt>
                <c:pt idx="20">
                  <c:v>0.11922628612742667</c:v>
                </c:pt>
                <c:pt idx="21">
                  <c:v>0.09205116228053663</c:v>
                </c:pt>
                <c:pt idx="22">
                  <c:v>0.06916260585394811</c:v>
                </c:pt>
                <c:pt idx="23">
                  <c:v>0.05042612731911486</c:v>
                </c:pt>
                <c:pt idx="24">
                  <c:v>0.03556385080229413</c:v>
                </c:pt>
                <c:pt idx="25">
                  <c:v>0.024177595434258525</c:v>
                </c:pt>
                <c:pt idx="26">
                  <c:v>0.015783061252763995</c:v>
                </c:pt>
                <c:pt idx="27">
                  <c:v>0.009851206532434275</c:v>
                </c:pt>
                <c:pt idx="28">
                  <c:v>0.00585138842653616</c:v>
                </c:pt>
                <c:pt idx="29">
                  <c:v>0.0032903005009047577</c:v>
                </c:pt>
                <c:pt idx="30">
                  <c:v>0.0017414740685214607</c:v>
                </c:pt>
                <c:pt idx="31">
                  <c:v>0.0008620605766510223</c:v>
                </c:pt>
                <c:pt idx="32">
                  <c:v>0.00039631594303308484</c:v>
                </c:pt>
                <c:pt idx="33">
                  <c:v>0.00016789992917051665</c:v>
                </c:pt>
                <c:pt idx="34">
                  <c:v>6.498777575150282E-05</c:v>
                </c:pt>
                <c:pt idx="35">
                  <c:v>2.2764567292319607E-05</c:v>
                </c:pt>
                <c:pt idx="36">
                  <c:v>7.1412489281151964E-06</c:v>
                </c:pt>
                <c:pt idx="37">
                  <c:v>1.9830649584388336E-06</c:v>
                </c:pt>
                <c:pt idx="38">
                  <c:v>4.812588118498247E-07</c:v>
                </c:pt>
                <c:pt idx="39">
                  <c:v>1.0063399766675388E-07</c:v>
                </c:pt>
                <c:pt idx="40">
                  <c:v>1.7849786568393736E-08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Life!$F$6</c:f>
              <c:strCache>
                <c:ptCount val="1"/>
                <c:pt idx="0">
                  <c:v>70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Life!$A$8:$A$48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Life!$F$8:$F$48</c:f>
              <c:numCache>
                <c:ptCount val="41"/>
                <c:pt idx="0">
                  <c:v>1</c:v>
                </c:pt>
                <c:pt idx="1">
                  <c:v>0.978990204466603</c:v>
                </c:pt>
                <c:pt idx="2">
                  <c:v>0.9562838976498552</c:v>
                </c:pt>
                <c:pt idx="3">
                  <c:v>0.9318016814906029</c:v>
                </c:pt>
                <c:pt idx="4">
                  <c:v>0.9054731140587404</c:v>
                </c:pt>
                <c:pt idx="5">
                  <c:v>0.877240086091819</c:v>
                </c:pt>
                <c:pt idx="6">
                  <c:v>0.8470606991717019</c:v>
                </c:pt>
                <c:pt idx="7">
                  <c:v>0.8149136341326301</c:v>
                </c:pt>
                <c:pt idx="8">
                  <c:v>0.780802965297176</c:v>
                </c:pt>
                <c:pt idx="9">
                  <c:v>0.7447633323299702</c:v>
                </c:pt>
                <c:pt idx="10">
                  <c:v>0.7068653257837026</c:v>
                </c:pt>
                <c:pt idx="11">
                  <c:v>0.6672208744922721</c:v>
                </c:pt>
                <c:pt idx="12">
                  <c:v>0.6259883438890199</c:v>
                </c:pt>
                <c:pt idx="13">
                  <c:v>0.5833769671584564</c:v>
                </c:pt>
                <c:pt idx="14">
                  <c:v>0.5396501417269249</c:v>
                </c:pt>
                <c:pt idx="15">
                  <c:v>0.4951270414039656</c:v>
                </c:pt>
                <c:pt idx="16">
                  <c:v>0.4501819331631001</c:v>
                </c:pt>
                <c:pt idx="17">
                  <c:v>0.40524056519497154</c:v>
                </c:pt>
                <c:pt idx="18">
                  <c:v>0.3607730314345922</c:v>
                </c:pt>
                <c:pt idx="19">
                  <c:v>0.31728264124937927</c:v>
                </c:pt>
                <c:pt idx="20">
                  <c:v>0.27529055384463325</c:v>
                </c:pt>
                <c:pt idx="21">
                  <c:v>0.23531629051074357</c:v>
                </c:pt>
                <c:pt idx="22">
                  <c:v>0.1978547145753181</c:v>
                </c:pt>
                <c:pt idx="23">
                  <c:v>0.16335064547214173</c:v>
                </c:pt>
                <c:pt idx="24">
                  <c:v>0.13217289398828286</c:v>
                </c:pt>
                <c:pt idx="25">
                  <c:v>0.1045900775068317</c:v>
                </c:pt>
                <c:pt idx="26">
                  <c:v>0.08075096952382999</c:v>
                </c:pt>
                <c:pt idx="27">
                  <c:v>0.060672210313652004</c:v>
                </c:pt>
                <c:pt idx="28">
                  <c:v>0.04423582027069733</c:v>
                </c:pt>
                <c:pt idx="29">
                  <c:v>0.03119803553956112</c:v>
                </c:pt>
                <c:pt idx="30">
                  <c:v>0.021209555900242125</c:v>
                </c:pt>
                <c:pt idx="31">
                  <c:v>0.013845534012167144</c:v>
                </c:pt>
                <c:pt idx="32">
                  <c:v>0.008641873266620944</c:v>
                </c:pt>
                <c:pt idx="33">
                  <c:v>0.00513307248705126</c:v>
                </c:pt>
                <c:pt idx="34">
                  <c:v>0.0028863834946816483</c:v>
                </c:pt>
                <c:pt idx="35">
                  <c:v>0.0015276908617964384</c:v>
                </c:pt>
                <c:pt idx="36">
                  <c:v>0.0007562340944777075</c:v>
                </c:pt>
                <c:pt idx="37">
                  <c:v>0.00034766423198590387</c:v>
                </c:pt>
                <c:pt idx="38">
                  <c:v>0.00014728854832035438</c:v>
                </c:pt>
                <c:pt idx="39">
                  <c:v>5.700988199516419E-05</c:v>
                </c:pt>
                <c:pt idx="40">
                  <c:v>1.9969990971357465E-05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Life!$E$6</c:f>
              <c:strCache>
                <c:ptCount val="1"/>
                <c:pt idx="0">
                  <c:v>65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Life!$A$8:$A$48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Life!$E$8:$E$48</c:f>
              <c:numCache>
                <c:ptCount val="41"/>
                <c:pt idx="0">
                  <c:v>1</c:v>
                </c:pt>
                <c:pt idx="1">
                  <c:v>0.9872037225875551</c:v>
                </c:pt>
                <c:pt idx="2">
                  <c:v>0.9732520453083566</c:v>
                </c:pt>
                <c:pt idx="3">
                  <c:v>0.9580623113452551</c:v>
                </c:pt>
                <c:pt idx="4">
                  <c:v>0.9415506870970541</c:v>
                </c:pt>
                <c:pt idx="5">
                  <c:v>0.9236333534238717</c:v>
                </c:pt>
                <c:pt idx="6">
                  <c:v>0.9042280055206103</c:v>
                </c:pt>
                <c:pt idx="7">
                  <c:v>0.8832557032115862</c:v>
                </c:pt>
                <c:pt idx="8">
                  <c:v>0.8606431118011679</c:v>
                </c:pt>
                <c:pt idx="9">
                  <c:v>0.8363251687732302</c:v>
                </c:pt>
                <c:pt idx="10">
                  <c:v>0.8102482024748328</c:v>
                </c:pt>
                <c:pt idx="11">
                  <c:v>0.7823735141295283</c:v>
                </c:pt>
                <c:pt idx="12">
                  <c:v>0.7526814126447552</c:v>
                </c:pt>
                <c:pt idx="13">
                  <c:v>0.7211756612007336</c:v>
                </c:pt>
                <c:pt idx="14">
                  <c:v>0.6878882541470677</c:v>
                </c:pt>
                <c:pt idx="15">
                  <c:v>0.6528843912726588</c:v>
                </c:pt>
                <c:pt idx="16">
                  <c:v>0.6162674537817054</c:v>
                </c:pt>
                <c:pt idx="17">
                  <c:v>0.5781837132704712</c:v>
                </c:pt>
                <c:pt idx="18">
                  <c:v>0.5388264244868128</c:v>
                </c:pt>
                <c:pt idx="19">
                  <c:v>0.49843887007890725</c:v>
                </c:pt>
                <c:pt idx="20">
                  <c:v>0.4573158496227848</c:v>
                </c:pt>
                <c:pt idx="21">
                  <c:v>0.4158030485782753</c:v>
                </c:pt>
                <c:pt idx="22">
                  <c:v>0.3742937021744166</c:v>
                </c:pt>
                <c:pt idx="23">
                  <c:v>0.33322200484882836</c:v>
                </c:pt>
                <c:pt idx="24">
                  <c:v>0.29305282992034726</c:v>
                </c:pt>
                <c:pt idx="25">
                  <c:v>0.25426753741343355</c:v>
                </c:pt>
                <c:pt idx="26">
                  <c:v>0.21734597451970408</c:v>
                </c:pt>
                <c:pt idx="27">
                  <c:v>0.182745213513924</c:v>
                </c:pt>
                <c:pt idx="28">
                  <c:v>0.15087610446138816</c:v>
                </c:pt>
                <c:pt idx="29">
                  <c:v>0.12207929330613557</c:v>
                </c:pt>
                <c:pt idx="30">
                  <c:v>0.09660288402249756</c:v>
                </c:pt>
                <c:pt idx="31">
                  <c:v>0.07458428877352394</c:v>
                </c:pt>
                <c:pt idx="32">
                  <c:v>0.05603887707163678</c:v>
                </c:pt>
                <c:pt idx="33">
                  <c:v>0.040857679018079865</c:v>
                </c:pt>
                <c:pt idx="34">
                  <c:v>0.02881554618564196</c:v>
                </c:pt>
                <c:pt idx="35">
                  <c:v>0.019589853240771695</c:v>
                </c:pt>
                <c:pt idx="36">
                  <c:v>0.012788197009602221</c:v>
                </c:pt>
                <c:pt idx="37">
                  <c:v>0.007981922385113202</c:v>
                </c:pt>
                <c:pt idx="38">
                  <c:v>0.004741076954582964</c:v>
                </c:pt>
                <c:pt idx="39">
                  <c:v>0.0026659600664601245</c:v>
                </c:pt>
                <c:pt idx="40">
                  <c:v>0.0014110262336760487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Life!$D$6</c:f>
              <c:strCache>
                <c:ptCount val="1"/>
                <c:pt idx="0">
                  <c:v>60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Life!$A$8:$A$48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Life!$D$8:$D$48</c:f>
              <c:numCache>
                <c:ptCount val="41"/>
                <c:pt idx="0">
                  <c:v>1</c:v>
                </c:pt>
                <c:pt idx="1">
                  <c:v>0.9922190094498174</c:v>
                </c:pt>
                <c:pt idx="2">
                  <c:v>0.9836900955565782</c:v>
                </c:pt>
                <c:pt idx="3">
                  <c:v>0.9743494460466419</c:v>
                </c:pt>
                <c:pt idx="4">
                  <c:v>0.964129574379019</c:v>
                </c:pt>
                <c:pt idx="5">
                  <c:v>0.9529595224603324</c:v>
                </c:pt>
                <c:pt idx="6">
                  <c:v>0.9407651880480989</c:v>
                </c:pt>
                <c:pt idx="7">
                  <c:v>0.9274698043305933</c:v>
                </c:pt>
                <c:pt idx="8">
                  <c:v>0.9129946027068166</c:v>
                </c:pt>
                <c:pt idx="9">
                  <c:v>0.8972596931482066</c:v>
                </c:pt>
                <c:pt idx="10">
                  <c:v>0.8801851994072482</c:v>
                </c:pt>
                <c:pt idx="11">
                  <c:v>0.8616926883361796</c:v>
                </c:pt>
                <c:pt idx="12">
                  <c:v>0.8417069331428784</c:v>
                </c:pt>
                <c:pt idx="13">
                  <c:v>0.8201580488308154</c:v>
                </c:pt>
                <c:pt idx="14">
                  <c:v>0.7969840334556944</c:v>
                </c:pt>
                <c:pt idx="15">
                  <c:v>0.7721337401047593</c:v>
                </c:pt>
                <c:pt idx="16">
                  <c:v>0.7455702904104874</c:v>
                </c:pt>
                <c:pt idx="17">
                  <c:v>0.7172749195587143</c:v>
                </c:pt>
                <c:pt idx="18">
                  <c:v>0.6872512137078656</c:v>
                </c:pt>
                <c:pt idx="19">
                  <c:v>0.6555296621780614</c:v>
                </c:pt>
                <c:pt idx="20">
                  <c:v>0.6221723977289978</c:v>
                </c:pt>
                <c:pt idx="21">
                  <c:v>0.5872779384636589</c:v>
                </c:pt>
                <c:pt idx="22">
                  <c:v>0.5509856752925699</c:v>
                </c:pt>
                <c:pt idx="23">
                  <c:v>0.5134797721679617</c:v>
                </c:pt>
                <c:pt idx="24">
                  <c:v>0.4749920676060631</c:v>
                </c:pt>
                <c:pt idx="25">
                  <c:v>0.4358034936700702</c:v>
                </c:pt>
                <c:pt idx="26">
                  <c:v>0.39624347461070375</c:v>
                </c:pt>
                <c:pt idx="27">
                  <c:v>0.3566867476840419</c:v>
                </c:pt>
                <c:pt idx="28">
                  <c:v>0.317547082614014</c:v>
                </c:pt>
                <c:pt idx="29">
                  <c:v>0.2792674848565431</c:v>
                </c:pt>
                <c:pt idx="30">
                  <c:v>0.2423066710306703</c:v>
                </c:pt>
                <c:pt idx="31">
                  <c:v>0.20712191608697278</c:v>
                </c:pt>
                <c:pt idx="32">
                  <c:v>0.1741487914021405</c:v>
                </c:pt>
                <c:pt idx="33">
                  <c:v>0.14377882045819973</c:v>
                </c:pt>
                <c:pt idx="34">
                  <c:v>0.11633662505130979</c:v>
                </c:pt>
                <c:pt idx="35">
                  <c:v>0.09205863822637018</c:v>
                </c:pt>
                <c:pt idx="36">
                  <c:v>0.07107580821266093</c:v>
                </c:pt>
                <c:pt idx="37">
                  <c:v>0.05340278153340025</c:v>
                </c:pt>
                <c:pt idx="38">
                  <c:v>0.038935714285906926</c:v>
                </c:pt>
                <c:pt idx="39">
                  <c:v>0.027460049132503026</c:v>
                </c:pt>
                <c:pt idx="40">
                  <c:v>0.018668337189393796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Life!$C$6</c:f>
              <c:strCache>
                <c:ptCount val="1"/>
                <c:pt idx="0">
                  <c:v>55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Life!$A$6:$A$48</c:f>
              <c:strCache>
                <c:ptCount val="41"/>
                <c:pt idx="0">
                  <c:v>n =</c:v>
                </c:pt>
                <c:pt idx="1">
                  <c:v>t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</c:strCache>
            </c:strRef>
          </c:xVal>
          <c:yVal>
            <c:numRef>
              <c:f>Life!$C$8:$C$48</c:f>
              <c:numCache>
                <c:ptCount val="41"/>
                <c:pt idx="0">
                  <c:v>1</c:v>
                </c:pt>
                <c:pt idx="1">
                  <c:v>0.9952733400082229</c:v>
                </c:pt>
                <c:pt idx="2">
                  <c:v>0.9900755578919296</c:v>
                </c:pt>
                <c:pt idx="3">
                  <c:v>0.9843626921769156</c:v>
                </c:pt>
                <c:pt idx="4">
                  <c:v>0.9780873379314224</c:v>
                </c:pt>
                <c:pt idx="5">
                  <c:v>0.9711985265509884</c:v>
                </c:pt>
                <c:pt idx="6">
                  <c:v>0.9636416399935439</c:v>
                </c:pt>
                <c:pt idx="7">
                  <c:v>0.9553583713873498</c:v>
                </c:pt>
                <c:pt idx="8">
                  <c:v>0.9462867463462703</c:v>
                </c:pt>
                <c:pt idx="9">
                  <c:v>0.9363612220411348</c:v>
                </c:pt>
                <c:pt idx="10">
                  <c:v>0.9255128840762084</c:v>
                </c:pt>
                <c:pt idx="11">
                  <c:v>0.9136697644627773</c:v>
                </c:pt>
                <c:pt idx="12">
                  <c:v>0.9007573073864058</c:v>
                </c:pt>
                <c:pt idx="13">
                  <c:v>0.8866990128978653</c:v>
                </c:pt>
                <c:pt idx="14">
                  <c:v>0.8714172919191303</c:v>
                </c:pt>
                <c:pt idx="15">
                  <c:v>0.8548345687563074</c:v>
                </c:pt>
                <c:pt idx="16">
                  <c:v>0.8368746692518577</c:v>
                </c:pt>
                <c:pt idx="17">
                  <c:v>0.8174645332561148</c:v>
                </c:pt>
                <c:pt idx="18">
                  <c:v>0.7965362885634216</c:v>
                </c:pt>
                <c:pt idx="19">
                  <c:v>0.774029718976834</c:v>
                </c:pt>
                <c:pt idx="20">
                  <c:v>0.7498951506900461</c:v>
                </c:pt>
                <c:pt idx="21">
                  <c:v>0.7240967674868579</c:v>
                </c:pt>
                <c:pt idx="22">
                  <c:v>0.696616345007402</c:v>
                </c:pt>
                <c:pt idx="23">
                  <c:v>0.6674573661234575</c:v>
                </c:pt>
                <c:pt idx="24">
                  <c:v>0.6366494420178004</c:v>
                </c:pt>
                <c:pt idx="25">
                  <c:v>0.6042529159350982</c:v>
                </c:pt>
                <c:pt idx="26">
                  <c:v>0.5703634685118076</c:v>
                </c:pt>
                <c:pt idx="27">
                  <c:v>0.5351164759948452</c:v>
                </c:pt>
                <c:pt idx="28">
                  <c:v>0.4986907981432616</c:v>
                </c:pt>
                <c:pt idx="29">
                  <c:v>0.461311596182416</c:v>
                </c:pt>
                <c:pt idx="30">
                  <c:v>0.42325171091814523</c:v>
                </c:pt>
                <c:pt idx="31">
                  <c:v>0.38483107869735944</c:v>
                </c:pt>
                <c:pt idx="32">
                  <c:v>0.3464136437910057</c:v>
                </c:pt>
                <c:pt idx="33">
                  <c:v>0.30840125874529545</c:v>
                </c:pt>
                <c:pt idx="34">
                  <c:v>0.2712241698062753</c:v>
                </c:pt>
                <c:pt idx="35">
                  <c:v>0.2353278818784621</c:v>
                </c:pt>
                <c:pt idx="36">
                  <c:v>0.20115649972008548</c:v>
                </c:pt>
                <c:pt idx="37">
                  <c:v>0.16913304961039433</c:v>
                </c:pt>
                <c:pt idx="38">
                  <c:v>0.1396377785782427</c:v>
                </c:pt>
                <c:pt idx="39">
                  <c:v>0.11298595883374689</c:v>
                </c:pt>
                <c:pt idx="40">
                  <c:v>0.08940721380174123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Life!$B$6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Life!$A$6:$A$48</c:f>
              <c:strCache>
                <c:ptCount val="41"/>
                <c:pt idx="0">
                  <c:v>n =</c:v>
                </c:pt>
                <c:pt idx="1">
                  <c:v>t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</c:strCache>
            </c:strRef>
          </c:xVal>
          <c:yVal>
            <c:numRef>
              <c:f>Life!$B$8:$B$48</c:f>
              <c:numCache>
                <c:ptCount val="41"/>
                <c:pt idx="0">
                  <c:v>1</c:v>
                </c:pt>
                <c:pt idx="1">
                  <c:v>0.9971304640364329</c:v>
                </c:pt>
                <c:pt idx="2">
                  <c:v>0.9939687141560208</c:v>
                </c:pt>
                <c:pt idx="3">
                  <c:v>0.9904861012921473</c:v>
                </c:pt>
                <c:pt idx="4">
                  <c:v>0.9866514117349828</c:v>
                </c:pt>
                <c:pt idx="5">
                  <c:v>0.9824306922695131</c:v>
                </c:pt>
                <c:pt idx="6">
                  <c:v>0.9777870764216688</c:v>
                </c:pt>
                <c:pt idx="7">
                  <c:v>0.9726806157388928</c:v>
                </c:pt>
                <c:pt idx="8">
                  <c:v>0.9670681211196488</c:v>
                </c:pt>
                <c:pt idx="9">
                  <c:v>0.9609030205040126</c:v>
                </c:pt>
                <c:pt idx="10">
                  <c:v>0.9541352407706186</c:v>
                </c:pt>
                <c:pt idx="11">
                  <c:v>0.9467111234785862</c:v>
                </c:pt>
                <c:pt idx="12">
                  <c:v>0.9385733861675486</c:v>
                </c:pt>
                <c:pt idx="13">
                  <c:v>0.9296611432984315</c:v>
                </c:pt>
                <c:pt idx="14">
                  <c:v>0.9199100035841994</c:v>
                </c:pt>
                <c:pt idx="15">
                  <c:v>0.909252263407343</c:v>
                </c:pt>
                <c:pt idx="16">
                  <c:v>0.8976172192068892</c:v>
                </c:pt>
                <c:pt idx="17">
                  <c:v>0.8849316250624492</c:v>
                </c:pt>
                <c:pt idx="18">
                  <c:v>0.8711203250759437</c:v>
                </c:pt>
                <c:pt idx="19">
                  <c:v>0.8561070933557355</c:v>
                </c:pt>
                <c:pt idx="20">
                  <c:v>0.8398157171591697</c:v>
                </c:pt>
                <c:pt idx="21">
                  <c:v>0.8221713606559223</c:v>
                </c:pt>
                <c:pt idx="22">
                  <c:v>0.8031022473125792</c:v>
                </c:pt>
                <c:pt idx="23">
                  <c:v>0.782541697391151</c:v>
                </c:pt>
                <c:pt idx="24">
                  <c:v>0.7604305526515878</c:v>
                </c:pt>
                <c:pt idx="25">
                  <c:v>0.7367200120219728</c:v>
                </c:pt>
                <c:pt idx="26">
                  <c:v>0.7113748885522305</c:v>
                </c:pt>
                <c:pt idx="27">
                  <c:v>0.6843772780718799</c:v>
                </c:pt>
                <c:pt idx="28">
                  <c:v>0.6557306022610542</c:v>
                </c:pt>
                <c:pt idx="29">
                  <c:v>0.6254639520545469</c:v>
                </c:pt>
                <c:pt idx="30">
                  <c:v>0.5936366105079903</c:v>
                </c:pt>
                <c:pt idx="31">
                  <c:v>0.5603425772152958</c:v>
                </c:pt>
                <c:pt idx="32">
                  <c:v>0.5257148499564381</c:v>
                </c:pt>
                <c:pt idx="33">
                  <c:v>0.4899291460483205</c:v>
                </c:pt>
                <c:pt idx="34">
                  <c:v>0.453206670789445</c:v>
                </c:pt>
                <c:pt idx="35">
                  <c:v>0.41581547136156927</c:v>
                </c:pt>
                <c:pt idx="36">
                  <c:v>0.37806986305147033</c:v>
                </c:pt>
                <c:pt idx="37">
                  <c:v>0.3403273958812022</c:v>
                </c:pt>
                <c:pt idx="38">
                  <c:v>0.3029828621259298</c:v>
                </c:pt>
                <c:pt idx="39">
                  <c:v>0.2664589489030029</c:v>
                </c:pt>
                <c:pt idx="40">
                  <c:v>0.23119333390417574</c:v>
                </c:pt>
              </c:numCache>
            </c:numRef>
          </c:yVal>
          <c:smooth val="1"/>
        </c:ser>
        <c:axId val="36533515"/>
        <c:axId val="60366180"/>
      </c:scatterChart>
      <c:valAx>
        <c:axId val="36533515"/>
        <c:scaling>
          <c:orientation val="minMax"/>
          <c:max val="4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366180"/>
        <c:crosses val="autoZero"/>
        <c:crossBetween val="midCat"/>
        <c:dispUnits/>
        <c:majorUnit val="5"/>
      </c:valAx>
      <c:valAx>
        <c:axId val="6036618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533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21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0.8915</cdr:x>
      <cdr:y>0.0405</cdr:y>
    </cdr:from>
    <cdr:to>
      <cdr:x>0.9865</cdr:x>
      <cdr:y>0.1805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133350"/>
          <a:ext cx="4762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your 
current
age</a:t>
          </a:r>
        </a:p>
      </cdr:txBody>
    </cdr:sp>
  </cdr:relSizeAnchor>
  <cdr:relSizeAnchor xmlns:cdr="http://schemas.openxmlformats.org/drawingml/2006/chartDrawing">
    <cdr:from>
      <cdr:x>0.88425</cdr:x>
      <cdr:y>0.89325</cdr:y>
    </cdr:from>
    <cdr:to>
      <cdr:x>0.96025</cdr:x>
      <cdr:y>0.9455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3095625"/>
          <a:ext cx="38100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years</a:t>
          </a:r>
        </a:p>
      </cdr:txBody>
    </cdr:sp>
  </cdr:relSizeAnchor>
  <cdr:relSizeAnchor xmlns:cdr="http://schemas.openxmlformats.org/drawingml/2006/chartDrawing">
    <cdr:from>
      <cdr:x>0</cdr:x>
      <cdr:y>0.11425</cdr:y>
    </cdr:from>
    <cdr:to>
      <cdr:x>0.04375</cdr:x>
      <cdr:y>0.812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90525"/>
          <a:ext cx="219075" cy="24193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probability you'll live that many years</a:t>
          </a:r>
        </a:p>
      </cdr:txBody>
    </cdr:sp>
  </cdr:relSizeAnchor>
  <cdr:relSizeAnchor xmlns:cdr="http://schemas.openxmlformats.org/drawingml/2006/chartDrawing">
    <cdr:from>
      <cdr:x>0.90725</cdr:x>
      <cdr:y>0.7855</cdr:y>
    </cdr:from>
    <cdr:to>
      <cdr:x>0.9965</cdr:x>
      <cdr:y>0.83225</cdr:y>
    </cdr:to>
    <cdr:sp textlink="Life!$E$4">
      <cdr:nvSpPr>
        <cdr:cNvPr id="4" name="TextBox 4"/>
        <cdr:cNvSpPr txBox="1">
          <a:spLocks noChangeArrowheads="1"/>
        </cdr:cNvSpPr>
      </cdr:nvSpPr>
      <cdr:spPr>
        <a:xfrm>
          <a:off x="4543425" y="2714625"/>
          <a:ext cx="447675" cy="161925"/>
        </a:xfrm>
        <a:prstGeom prst="rect">
          <a:avLst/>
        </a:prstGeom>
        <a:solidFill>
          <a:srgbClr val="FFFFFF"/>
        </a:solidFill>
        <a:ln w="0" cmpd="sng">
          <a:solidFill>
            <a:srgbClr val="FF00FF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5fd9bb56-a529-4362-8acd-4f003a000df1}" type="TxLink">
            <a:rPr lang="en-US" cap="none" sz="800" b="1" i="0" u="none" baseline="0">
              <a:latin typeface="Arial"/>
              <a:ea typeface="Arial"/>
              <a:cs typeface="Arial"/>
            </a:rPr>
            <a:t>Female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28</xdr:row>
      <xdr:rowOff>47625</xdr:rowOff>
    </xdr:from>
    <xdr:to>
      <xdr:col>8</xdr:col>
      <xdr:colOff>47625</xdr:colOff>
      <xdr:row>34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105275"/>
          <a:ext cx="4286250" cy="809625"/>
        </a:xfrm>
        <a:prstGeom prst="rect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</xdr:pic>
    <xdr:clientData/>
  </xdr:twoCellAnchor>
  <xdr:twoCellAnchor>
    <xdr:from>
      <xdr:col>0</xdr:col>
      <xdr:colOff>66675</xdr:colOff>
      <xdr:row>3</xdr:row>
      <xdr:rowOff>19050</xdr:rowOff>
    </xdr:from>
    <xdr:to>
      <xdr:col>8</xdr:col>
      <xdr:colOff>514350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66675" y="504825"/>
        <a:ext cx="50101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workbookViewId="0" topLeftCell="A1">
      <selection activeCell="K15" sqref="K15"/>
    </sheetView>
  </sheetViews>
  <sheetFormatPr defaultColWidth="9.33203125" defaultRowHeight="11.25"/>
  <cols>
    <col min="1" max="1" width="14.5" style="1" customWidth="1"/>
    <col min="2" max="16384" width="9.33203125" style="1" customWidth="1"/>
  </cols>
  <sheetData>
    <row r="1" ht="12" thickBot="1"/>
    <row r="2" spans="4:10" ht="14.25" thickBot="1" thickTop="1">
      <c r="D2" s="5"/>
      <c r="E2" s="6"/>
      <c r="F2" s="6"/>
      <c r="G2" s="13" t="s">
        <v>8</v>
      </c>
      <c r="H2" s="14" t="s">
        <v>10</v>
      </c>
      <c r="J2" s="12" t="s">
        <v>18</v>
      </c>
    </row>
    <row r="3" ht="12" thickTop="1">
      <c r="J3" s="11" t="s">
        <v>13</v>
      </c>
    </row>
    <row r="4" spans="1:10" ht="11.25">
      <c r="A4" s="7" t="s">
        <v>11</v>
      </c>
      <c r="B4" s="7">
        <f>IF(H2="m",mm,mf)</f>
        <v>86</v>
      </c>
      <c r="C4" s="7" t="s">
        <v>9</v>
      </c>
      <c r="D4" s="7">
        <f>IF(H2="m",cm,cf)</f>
        <v>10</v>
      </c>
      <c r="E4" s="7" t="str">
        <f>IF(H2="m","Male","Female")</f>
        <v>Female</v>
      </c>
      <c r="J4" s="11" t="s">
        <v>12</v>
      </c>
    </row>
    <row r="5" spans="1:10" ht="11.25">
      <c r="A5" s="1" t="s">
        <v>7</v>
      </c>
      <c r="B5" s="4">
        <f>EXP((n-xM)/xC)</f>
        <v>0.02732372244729256</v>
      </c>
      <c r="C5" s="4">
        <f aca="true" t="shared" si="0" ref="C5:I5">EXP((n-xM)/xC)</f>
        <v>0.0450492023935578</v>
      </c>
      <c r="D5" s="4">
        <f t="shared" si="0"/>
        <v>0.07427357821433388</v>
      </c>
      <c r="E5" s="4">
        <f t="shared" si="0"/>
        <v>0.1224564282529819</v>
      </c>
      <c r="F5" s="4">
        <f t="shared" si="0"/>
        <v>0.20189651799465538</v>
      </c>
      <c r="G5" s="4">
        <f t="shared" si="0"/>
        <v>0.33287108369807955</v>
      </c>
      <c r="H5" s="4">
        <f t="shared" si="0"/>
        <v>0.5488116360940264</v>
      </c>
      <c r="I5" s="4">
        <f t="shared" si="0"/>
        <v>0.9048374180359595</v>
      </c>
      <c r="J5" s="11" t="s">
        <v>14</v>
      </c>
    </row>
    <row r="6" spans="1:10" ht="11.25">
      <c r="A6" s="1" t="s">
        <v>4</v>
      </c>
      <c r="B6" s="1">
        <v>50</v>
      </c>
      <c r="C6" s="3">
        <f>B6+5</f>
        <v>55</v>
      </c>
      <c r="D6" s="3">
        <f aca="true" t="shared" si="1" ref="D6:I6">C6+5</f>
        <v>60</v>
      </c>
      <c r="E6" s="3">
        <f t="shared" si="1"/>
        <v>65</v>
      </c>
      <c r="F6" s="3">
        <f t="shared" si="1"/>
        <v>70</v>
      </c>
      <c r="G6" s="3">
        <f t="shared" si="1"/>
        <v>75</v>
      </c>
      <c r="H6" s="3">
        <f t="shared" si="1"/>
        <v>80</v>
      </c>
      <c r="I6" s="3">
        <f t="shared" si="1"/>
        <v>85</v>
      </c>
      <c r="J6" s="11"/>
    </row>
    <row r="7" spans="1:10" ht="11.25">
      <c r="A7" s="1" t="s">
        <v>5</v>
      </c>
      <c r="B7" s="1" t="s">
        <v>6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6</v>
      </c>
      <c r="H7" s="3" t="s">
        <v>6</v>
      </c>
      <c r="I7" s="3" t="s">
        <v>6</v>
      </c>
      <c r="J7" s="11" t="s">
        <v>15</v>
      </c>
    </row>
    <row r="8" spans="1:10" ht="11.25">
      <c r="A8" s="1">
        <v>0</v>
      </c>
      <c r="B8" s="2">
        <f aca="true" t="shared" si="2" ref="B8:B24">EXP(f*(1-EXP(t/xC)))</f>
        <v>1</v>
      </c>
      <c r="C8" s="2">
        <f aca="true" t="shared" si="3" ref="C8:I23">EXP(f*(1-EXP(t/xC)))</f>
        <v>1</v>
      </c>
      <c r="D8" s="2">
        <f t="shared" si="3"/>
        <v>1</v>
      </c>
      <c r="E8" s="2">
        <f t="shared" si="3"/>
        <v>1</v>
      </c>
      <c r="F8" s="2">
        <f t="shared" si="3"/>
        <v>1</v>
      </c>
      <c r="G8" s="2">
        <f t="shared" si="3"/>
        <v>1</v>
      </c>
      <c r="H8" s="2">
        <f t="shared" si="3"/>
        <v>1</v>
      </c>
      <c r="I8" s="2">
        <f t="shared" si="3"/>
        <v>1</v>
      </c>
      <c r="J8" s="11" t="s">
        <v>16</v>
      </c>
    </row>
    <row r="9" spans="1:10" ht="11.25">
      <c r="A9" s="1">
        <f>1+A8</f>
        <v>1</v>
      </c>
      <c r="B9" s="2">
        <f t="shared" si="2"/>
        <v>0.9971304640364329</v>
      </c>
      <c r="C9" s="2">
        <f t="shared" si="3"/>
        <v>0.9952733400082229</v>
      </c>
      <c r="D9" s="2">
        <f t="shared" si="3"/>
        <v>0.9922190094498174</v>
      </c>
      <c r="E9" s="2">
        <f t="shared" si="3"/>
        <v>0.9872037225875551</v>
      </c>
      <c r="F9" s="2">
        <f t="shared" si="3"/>
        <v>0.978990204466603</v>
      </c>
      <c r="G9" s="2">
        <f t="shared" si="3"/>
        <v>0.9655973462697436</v>
      </c>
      <c r="H9" s="2">
        <f t="shared" si="3"/>
        <v>0.9439151280373291</v>
      </c>
      <c r="I9" s="2">
        <f t="shared" si="3"/>
        <v>0.9092250988485286</v>
      </c>
      <c r="J9" s="11" t="s">
        <v>17</v>
      </c>
    </row>
    <row r="10" spans="1:10" ht="11.25">
      <c r="A10" s="1">
        <f aca="true" t="shared" si="4" ref="A10:A48">1+A9</f>
        <v>2</v>
      </c>
      <c r="B10" s="2">
        <f t="shared" si="2"/>
        <v>0.9939687141560208</v>
      </c>
      <c r="C10" s="2">
        <f t="shared" si="3"/>
        <v>0.9900755578919296</v>
      </c>
      <c r="D10" s="2">
        <f t="shared" si="3"/>
        <v>0.9836900955565782</v>
      </c>
      <c r="E10" s="2">
        <f t="shared" si="3"/>
        <v>0.9732520453083566</v>
      </c>
      <c r="F10" s="2">
        <f t="shared" si="3"/>
        <v>0.9562838976498552</v>
      </c>
      <c r="G10" s="2">
        <f t="shared" si="3"/>
        <v>0.9289516599305685</v>
      </c>
      <c r="H10" s="2">
        <f t="shared" si="3"/>
        <v>0.8855836056111334</v>
      </c>
      <c r="I10" s="2">
        <f t="shared" si="3"/>
        <v>0.8184577518648245</v>
      </c>
      <c r="J10" s="11"/>
    </row>
    <row r="11" spans="1:10" ht="11.25">
      <c r="A11" s="1">
        <f t="shared" si="4"/>
        <v>3</v>
      </c>
      <c r="B11" s="2">
        <f t="shared" si="2"/>
        <v>0.9904861012921473</v>
      </c>
      <c r="C11" s="2">
        <f t="shared" si="3"/>
        <v>0.9843626921769156</v>
      </c>
      <c r="D11" s="2">
        <f t="shared" si="3"/>
        <v>0.9743494460466419</v>
      </c>
      <c r="E11" s="2">
        <f t="shared" si="3"/>
        <v>0.9580623113452551</v>
      </c>
      <c r="F11" s="2">
        <f t="shared" si="3"/>
        <v>0.9318016814906029</v>
      </c>
      <c r="G11" s="2">
        <f t="shared" si="3"/>
        <v>0.8900675854608072</v>
      </c>
      <c r="H11" s="2">
        <f t="shared" si="3"/>
        <v>0.8253014342041257</v>
      </c>
      <c r="I11" s="2">
        <f t="shared" si="3"/>
        <v>0.7286474000927041</v>
      </c>
      <c r="J11" s="11"/>
    </row>
    <row r="12" spans="1:10" ht="11.25">
      <c r="A12" s="1">
        <f t="shared" si="4"/>
        <v>4</v>
      </c>
      <c r="B12" s="2">
        <f t="shared" si="2"/>
        <v>0.9866514117349828</v>
      </c>
      <c r="C12" s="2">
        <f t="shared" si="3"/>
        <v>0.9780873379314224</v>
      </c>
      <c r="D12" s="2">
        <f t="shared" si="3"/>
        <v>0.964129574379019</v>
      </c>
      <c r="E12" s="2">
        <f t="shared" si="3"/>
        <v>0.9415506870970541</v>
      </c>
      <c r="F12" s="2">
        <f t="shared" si="3"/>
        <v>0.9054731140587404</v>
      </c>
      <c r="G12" s="2">
        <f t="shared" si="3"/>
        <v>0.8489846099577547</v>
      </c>
      <c r="H12" s="2">
        <f t="shared" si="3"/>
        <v>0.7634412412698471</v>
      </c>
      <c r="I12" s="2">
        <f t="shared" si="3"/>
        <v>0.6408105692423972</v>
      </c>
      <c r="J12" s="15" t="s">
        <v>19</v>
      </c>
    </row>
    <row r="13" spans="1:10" ht="11.25">
      <c r="A13" s="1">
        <f t="shared" si="4"/>
        <v>5</v>
      </c>
      <c r="B13" s="2">
        <f t="shared" si="2"/>
        <v>0.9824306922695131</v>
      </c>
      <c r="C13" s="2">
        <f t="shared" si="3"/>
        <v>0.9711985265509884</v>
      </c>
      <c r="D13" s="2">
        <f t="shared" si="3"/>
        <v>0.9529595224603324</v>
      </c>
      <c r="E13" s="2">
        <f t="shared" si="3"/>
        <v>0.9236333534238717</v>
      </c>
      <c r="F13" s="2">
        <f t="shared" si="3"/>
        <v>0.877240086091819</v>
      </c>
      <c r="G13" s="2">
        <f t="shared" si="3"/>
        <v>0.8057832023304466</v>
      </c>
      <c r="H13" s="2">
        <f t="shared" si="3"/>
        <v>0.7004545609236348</v>
      </c>
      <c r="I13" s="2">
        <f t="shared" si="3"/>
        <v>0.5559998360502159</v>
      </c>
      <c r="J13" s="11"/>
    </row>
    <row r="14" spans="1:10" ht="11.25">
      <c r="A14" s="1">
        <f t="shared" si="4"/>
        <v>6</v>
      </c>
      <c r="B14" s="2">
        <f t="shared" si="2"/>
        <v>0.9777870764216688</v>
      </c>
      <c r="C14" s="2">
        <f t="shared" si="3"/>
        <v>0.9636416399935439</v>
      </c>
      <c r="D14" s="2">
        <f t="shared" si="3"/>
        <v>0.9407651880480989</v>
      </c>
      <c r="E14" s="2">
        <f t="shared" si="3"/>
        <v>0.9042280055206103</v>
      </c>
      <c r="F14" s="2">
        <f t="shared" si="3"/>
        <v>0.8470606991717019</v>
      </c>
      <c r="G14" s="2">
        <f t="shared" si="3"/>
        <v>0.7605909545980727</v>
      </c>
      <c r="H14" s="2">
        <f t="shared" si="3"/>
        <v>0.6368708673946947</v>
      </c>
      <c r="I14" s="2">
        <f t="shared" si="3"/>
        <v>0.4752644691824723</v>
      </c>
      <c r="J14" s="11"/>
    </row>
    <row r="15" spans="1:9" ht="11.25">
      <c r="A15" s="1">
        <f t="shared" si="4"/>
        <v>7</v>
      </c>
      <c r="B15" s="2">
        <f t="shared" si="2"/>
        <v>0.9726806157388928</v>
      </c>
      <c r="C15" s="2">
        <f t="shared" si="3"/>
        <v>0.9553583713873498</v>
      </c>
      <c r="D15" s="2">
        <f t="shared" si="3"/>
        <v>0.9274698043305933</v>
      </c>
      <c r="E15" s="2">
        <f t="shared" si="3"/>
        <v>0.8832557032115862</v>
      </c>
      <c r="F15" s="2">
        <f t="shared" si="3"/>
        <v>0.8149136341326301</v>
      </c>
      <c r="G15" s="2">
        <f t="shared" si="3"/>
        <v>0.7135883936606824</v>
      </c>
      <c r="H15" s="2">
        <f t="shared" si="3"/>
        <v>0.5732924652170209</v>
      </c>
      <c r="I15" s="2">
        <f t="shared" si="3"/>
        <v>0.399603936020719</v>
      </c>
    </row>
    <row r="16" spans="1:9" ht="11.25">
      <c r="A16" s="1">
        <f t="shared" si="4"/>
        <v>8</v>
      </c>
      <c r="B16" s="2">
        <f t="shared" si="2"/>
        <v>0.9670681211196488</v>
      </c>
      <c r="C16" s="2">
        <f t="shared" si="3"/>
        <v>0.9462867463462703</v>
      </c>
      <c r="D16" s="2">
        <f t="shared" si="3"/>
        <v>0.9129946027068166</v>
      </c>
      <c r="E16" s="2">
        <f t="shared" si="3"/>
        <v>0.8606431118011679</v>
      </c>
      <c r="F16" s="2">
        <f t="shared" si="3"/>
        <v>0.780802965297176</v>
      </c>
      <c r="G16" s="2">
        <f t="shared" si="3"/>
        <v>0.6650140325409108</v>
      </c>
      <c r="H16" s="2">
        <f t="shared" si="3"/>
        <v>0.5103843947000831</v>
      </c>
      <c r="I16" s="2">
        <f t="shared" si="3"/>
        <v>0.32991663111138103</v>
      </c>
    </row>
    <row r="17" spans="1:9" ht="11.25">
      <c r="A17" s="1">
        <f t="shared" si="4"/>
        <v>9</v>
      </c>
      <c r="B17" s="2">
        <f t="shared" si="2"/>
        <v>0.9609030205040126</v>
      </c>
      <c r="C17" s="2">
        <f t="shared" si="3"/>
        <v>0.9363612220411348</v>
      </c>
      <c r="D17" s="2">
        <f t="shared" si="3"/>
        <v>0.8972596931482066</v>
      </c>
      <c r="E17" s="2">
        <f t="shared" si="3"/>
        <v>0.8363251687732302</v>
      </c>
      <c r="F17" s="2">
        <f t="shared" si="3"/>
        <v>0.7447633323299702</v>
      </c>
      <c r="G17" s="2">
        <f t="shared" si="3"/>
        <v>0.6151681281815485</v>
      </c>
      <c r="H17" s="2">
        <f t="shared" si="3"/>
        <v>0.4488586859139078</v>
      </c>
      <c r="I17" s="2">
        <f t="shared" si="3"/>
        <v>0.2669474355783473</v>
      </c>
    </row>
    <row r="18" spans="1:9" ht="11.25">
      <c r="A18" s="1">
        <f t="shared" si="4"/>
        <v>10</v>
      </c>
      <c r="B18" s="2">
        <f t="shared" si="2"/>
        <v>0.9541352407706186</v>
      </c>
      <c r="C18" s="2">
        <f t="shared" si="3"/>
        <v>0.9255128840762084</v>
      </c>
      <c r="D18" s="2">
        <f t="shared" si="3"/>
        <v>0.8801851994072482</v>
      </c>
      <c r="E18" s="2">
        <f t="shared" si="3"/>
        <v>0.8102482024748328</v>
      </c>
      <c r="F18" s="2">
        <f t="shared" si="3"/>
        <v>0.7068653257837026</v>
      </c>
      <c r="G18" s="2">
        <f t="shared" si="3"/>
        <v>0.5644145191880134</v>
      </c>
      <c r="H18" s="2">
        <f t="shared" si="3"/>
        <v>0.3894526210341669</v>
      </c>
      <c r="I18" s="2">
        <f t="shared" si="3"/>
        <v>0.21123887156366894</v>
      </c>
    </row>
    <row r="19" spans="1:9" ht="11.25">
      <c r="A19" s="1">
        <f t="shared" si="4"/>
        <v>11</v>
      </c>
      <c r="B19" s="2">
        <f t="shared" si="2"/>
        <v>0.9467111234785862</v>
      </c>
      <c r="C19" s="2">
        <f t="shared" si="3"/>
        <v>0.9136697644627773</v>
      </c>
      <c r="D19" s="2">
        <f t="shared" si="3"/>
        <v>0.8616926883361796</v>
      </c>
      <c r="E19" s="2">
        <f t="shared" si="3"/>
        <v>0.7823735141295283</v>
      </c>
      <c r="F19" s="2">
        <f t="shared" si="3"/>
        <v>0.6672208744922721</v>
      </c>
      <c r="G19" s="2">
        <f t="shared" si="3"/>
        <v>0.5131798470002662</v>
      </c>
      <c r="H19" s="2">
        <f t="shared" si="3"/>
        <v>0.33290116508381296</v>
      </c>
      <c r="I19" s="2">
        <f t="shared" si="3"/>
        <v>0.1630914144678005</v>
      </c>
    </row>
    <row r="20" spans="1:9" ht="11.25">
      <c r="A20" s="1">
        <f t="shared" si="4"/>
        <v>12</v>
      </c>
      <c r="B20" s="2">
        <f t="shared" si="2"/>
        <v>0.9385733861675486</v>
      </c>
      <c r="C20" s="2">
        <f t="shared" si="3"/>
        <v>0.9007573073864058</v>
      </c>
      <c r="D20" s="2">
        <f t="shared" si="3"/>
        <v>0.8417069331428784</v>
      </c>
      <c r="E20" s="2">
        <f t="shared" si="3"/>
        <v>0.7526814126447552</v>
      </c>
      <c r="F20" s="2">
        <f t="shared" si="3"/>
        <v>0.6259883438890199</v>
      </c>
      <c r="G20" s="2">
        <f t="shared" si="3"/>
        <v>0.46194943849448733</v>
      </c>
      <c r="H20" s="2">
        <f t="shared" si="3"/>
        <v>0.279904399548749</v>
      </c>
      <c r="I20" s="2">
        <f t="shared" si="3"/>
        <v>0.12253867238115687</v>
      </c>
    </row>
    <row r="21" spans="1:9" ht="11.25">
      <c r="A21" s="1">
        <f t="shared" si="4"/>
        <v>13</v>
      </c>
      <c r="B21" s="2">
        <f t="shared" si="2"/>
        <v>0.9296611432984315</v>
      </c>
      <c r="C21" s="2">
        <f t="shared" si="3"/>
        <v>0.8866990128978653</v>
      </c>
      <c r="D21" s="2">
        <f t="shared" si="3"/>
        <v>0.8201580488308154</v>
      </c>
      <c r="E21" s="2">
        <f t="shared" si="3"/>
        <v>0.7211756612007336</v>
      </c>
      <c r="F21" s="2">
        <f t="shared" si="3"/>
        <v>0.5833769671584564</v>
      </c>
      <c r="G21" s="2">
        <f t="shared" si="3"/>
        <v>0.41125917198091966</v>
      </c>
      <c r="H21" s="2">
        <f t="shared" si="3"/>
        <v>0.23109160898652722</v>
      </c>
      <c r="I21" s="2">
        <f t="shared" si="3"/>
        <v>0.08934236382093716</v>
      </c>
    </row>
    <row r="22" spans="1:9" ht="11.25">
      <c r="A22" s="1">
        <f t="shared" si="4"/>
        <v>14</v>
      </c>
      <c r="B22" s="2">
        <f t="shared" si="2"/>
        <v>0.9199100035841994</v>
      </c>
      <c r="C22" s="2">
        <f t="shared" si="3"/>
        <v>0.8714172919191303</v>
      </c>
      <c r="D22" s="2">
        <f t="shared" si="3"/>
        <v>0.7969840334556944</v>
      </c>
      <c r="E22" s="2">
        <f t="shared" si="3"/>
        <v>0.6878882541470677</v>
      </c>
      <c r="F22" s="2">
        <f t="shared" si="3"/>
        <v>0.5396501417269249</v>
      </c>
      <c r="G22" s="2">
        <f t="shared" si="3"/>
        <v>0.3616827893295448</v>
      </c>
      <c r="H22" s="2">
        <f t="shared" si="3"/>
        <v>0.1869845487777216</v>
      </c>
      <c r="I22" s="2">
        <f t="shared" si="3"/>
        <v>0.06301016290909303</v>
      </c>
    </row>
    <row r="23" spans="1:9" ht="11.25">
      <c r="A23" s="1">
        <f t="shared" si="4"/>
        <v>15</v>
      </c>
      <c r="B23" s="2">
        <f t="shared" si="2"/>
        <v>0.909252263407343</v>
      </c>
      <c r="C23" s="2">
        <f t="shared" si="3"/>
        <v>0.8548345687563074</v>
      </c>
      <c r="D23" s="2">
        <f t="shared" si="3"/>
        <v>0.7721337401047593</v>
      </c>
      <c r="E23" s="2">
        <f t="shared" si="3"/>
        <v>0.6528843912726588</v>
      </c>
      <c r="F23" s="2">
        <f t="shared" si="3"/>
        <v>0.4951270414039656</v>
      </c>
      <c r="G23" s="2">
        <f t="shared" si="3"/>
        <v>0.31381438013289686</v>
      </c>
      <c r="H23" s="2">
        <f t="shared" si="3"/>
        <v>0.14796323103113382</v>
      </c>
      <c r="I23" s="2">
        <f t="shared" si="3"/>
        <v>0.04283659369543023</v>
      </c>
    </row>
    <row r="24" spans="1:9" ht="11.25">
      <c r="A24" s="1">
        <f t="shared" si="4"/>
        <v>16</v>
      </c>
      <c r="B24" s="2">
        <f t="shared" si="2"/>
        <v>0.8976172192068892</v>
      </c>
      <c r="C24" s="2">
        <f aca="true" t="shared" si="5" ref="C24:I24">EXP(f*(1-EXP(t/xC)))</f>
        <v>0.8368746692518577</v>
      </c>
      <c r="D24" s="2">
        <f t="shared" si="5"/>
        <v>0.7455702904104874</v>
      </c>
      <c r="E24" s="2">
        <f t="shared" si="5"/>
        <v>0.6162674537817054</v>
      </c>
      <c r="F24" s="2">
        <f t="shared" si="5"/>
        <v>0.4501819331631001</v>
      </c>
      <c r="G24" s="2">
        <f t="shared" si="5"/>
        <v>0.26824616686077146</v>
      </c>
      <c r="H24" s="2">
        <f t="shared" si="5"/>
        <v>0.1142381251114578</v>
      </c>
      <c r="I24" s="2">
        <f t="shared" si="5"/>
        <v>0.02796359894403509</v>
      </c>
    </row>
    <row r="25" spans="1:9" ht="11.25">
      <c r="A25" s="1">
        <f t="shared" si="4"/>
        <v>17</v>
      </c>
      <c r="B25" s="2">
        <f aca="true" t="shared" si="6" ref="B25:I40">EXP(f*(1-EXP(t/xC)))</f>
        <v>0.8849316250624492</v>
      </c>
      <c r="C25" s="2">
        <f t="shared" si="6"/>
        <v>0.8174645332561148</v>
      </c>
      <c r="D25" s="2">
        <f t="shared" si="6"/>
        <v>0.7172749195587143</v>
      </c>
      <c r="E25" s="2">
        <f t="shared" si="6"/>
        <v>0.5781837132704712</v>
      </c>
      <c r="F25" s="2">
        <f t="shared" si="6"/>
        <v>0.40524056519497154</v>
      </c>
      <c r="G25" s="2">
        <f t="shared" si="6"/>
        <v>0.22554226341477177</v>
      </c>
      <c r="H25" s="2">
        <f t="shared" si="6"/>
        <v>0.08583277195890836</v>
      </c>
      <c r="I25" s="2">
        <f t="shared" si="6"/>
        <v>0.0174538503130759</v>
      </c>
    </row>
    <row r="26" spans="1:9" ht="11.25">
      <c r="A26" s="1">
        <f t="shared" si="4"/>
        <v>18</v>
      </c>
      <c r="B26" s="2">
        <f t="shared" si="6"/>
        <v>0.8711203250759437</v>
      </c>
      <c r="C26" s="2">
        <f t="shared" si="6"/>
        <v>0.7965362885634216</v>
      </c>
      <c r="D26" s="2">
        <f t="shared" si="6"/>
        <v>0.6872512137078656</v>
      </c>
      <c r="E26" s="2">
        <f t="shared" si="6"/>
        <v>0.5388264244868128</v>
      </c>
      <c r="F26" s="2">
        <f t="shared" si="6"/>
        <v>0.3607730314345922</v>
      </c>
      <c r="G26" s="2">
        <f t="shared" si="6"/>
        <v>0.1862097367208593</v>
      </c>
      <c r="H26" s="2">
        <f t="shared" si="6"/>
        <v>0.06258026622207416</v>
      </c>
      <c r="I26" s="2">
        <f t="shared" si="6"/>
        <v>0.01036718267799731</v>
      </c>
    </row>
    <row r="27" spans="1:9" ht="11.25">
      <c r="A27" s="1">
        <f t="shared" si="4"/>
        <v>19</v>
      </c>
      <c r="B27" s="2">
        <f t="shared" si="6"/>
        <v>0.8561070933557355</v>
      </c>
      <c r="C27" s="2">
        <f t="shared" si="6"/>
        <v>0.774029718976834</v>
      </c>
      <c r="D27" s="2">
        <f t="shared" si="6"/>
        <v>0.6555296621780614</v>
      </c>
      <c r="E27" s="2">
        <f t="shared" si="6"/>
        <v>0.49843887007890725</v>
      </c>
      <c r="F27" s="2">
        <f t="shared" si="6"/>
        <v>0.31728264124937927</v>
      </c>
      <c r="G27" s="2">
        <f t="shared" si="6"/>
        <v>0.15066900850042614</v>
      </c>
      <c r="H27" s="2">
        <f t="shared" si="6"/>
        <v>0.04413575599421547</v>
      </c>
      <c r="I27" s="2">
        <f t="shared" si="6"/>
        <v>0.005829581608988907</v>
      </c>
    </row>
    <row r="28" spans="1:9" ht="11.25">
      <c r="A28" s="1">
        <f t="shared" si="4"/>
        <v>20</v>
      </c>
      <c r="B28" s="2">
        <f t="shared" si="6"/>
        <v>0.8398157171591697</v>
      </c>
      <c r="C28" s="2">
        <f t="shared" si="6"/>
        <v>0.7498951506900461</v>
      </c>
      <c r="D28" s="2">
        <f t="shared" si="6"/>
        <v>0.6221723977289978</v>
      </c>
      <c r="E28" s="2">
        <f t="shared" si="6"/>
        <v>0.4573158496227848</v>
      </c>
      <c r="F28" s="2">
        <f t="shared" si="6"/>
        <v>0.27529055384463325</v>
      </c>
      <c r="G28" s="2">
        <f t="shared" si="6"/>
        <v>0.11922628612742667</v>
      </c>
      <c r="H28" s="2">
        <f t="shared" si="6"/>
        <v>0.03000508742839671</v>
      </c>
      <c r="I28" s="2">
        <f t="shared" si="6"/>
        <v>0.0030854522860730223</v>
      </c>
    </row>
    <row r="29" spans="1:12" ht="11.25">
      <c r="A29" s="1">
        <f t="shared" si="4"/>
        <v>21</v>
      </c>
      <c r="B29" s="2">
        <f t="shared" si="6"/>
        <v>0.8221713606559223</v>
      </c>
      <c r="C29" s="2">
        <f t="shared" si="6"/>
        <v>0.7240967674868579</v>
      </c>
      <c r="D29" s="2">
        <f t="shared" si="6"/>
        <v>0.5872779384636589</v>
      </c>
      <c r="E29" s="2">
        <f t="shared" si="6"/>
        <v>0.4158030485782753</v>
      </c>
      <c r="F29" s="2">
        <f t="shared" si="6"/>
        <v>0.23531629051074357</v>
      </c>
      <c r="G29" s="2">
        <f t="shared" si="6"/>
        <v>0.09205116228053663</v>
      </c>
      <c r="H29" s="2">
        <f t="shared" si="6"/>
        <v>0.019587230420188707</v>
      </c>
      <c r="I29" s="2">
        <f t="shared" si="6"/>
        <v>0.001527353651162647</v>
      </c>
      <c r="J29" s="8"/>
      <c r="K29" s="9" t="s">
        <v>2</v>
      </c>
      <c r="L29" s="9" t="s">
        <v>3</v>
      </c>
    </row>
    <row r="30" spans="1:12" ht="11.25">
      <c r="A30" s="1">
        <f t="shared" si="4"/>
        <v>22</v>
      </c>
      <c r="B30" s="2">
        <f t="shared" si="6"/>
        <v>0.8031022473125792</v>
      </c>
      <c r="C30" s="2">
        <f t="shared" si="6"/>
        <v>0.696616345007402</v>
      </c>
      <c r="D30" s="2">
        <f t="shared" si="6"/>
        <v>0.5509856752925699</v>
      </c>
      <c r="E30" s="2">
        <f t="shared" si="6"/>
        <v>0.3742937021744166</v>
      </c>
      <c r="F30" s="2">
        <f t="shared" si="6"/>
        <v>0.1978547145753181</v>
      </c>
      <c r="G30" s="2">
        <f t="shared" si="6"/>
        <v>0.06916260585394811</v>
      </c>
      <c r="H30" s="2">
        <f t="shared" si="6"/>
        <v>0.012225629057472412</v>
      </c>
      <c r="I30" s="2">
        <f t="shared" si="6"/>
        <v>0.0007021717719155048</v>
      </c>
      <c r="J30" s="10" t="s">
        <v>0</v>
      </c>
      <c r="K30" s="9">
        <v>81</v>
      </c>
      <c r="L30" s="9">
        <v>86</v>
      </c>
    </row>
    <row r="31" spans="1:12" ht="11.25">
      <c r="A31" s="1">
        <f t="shared" si="4"/>
        <v>23</v>
      </c>
      <c r="B31" s="2">
        <f t="shared" si="6"/>
        <v>0.782541697391151</v>
      </c>
      <c r="C31" s="2">
        <f t="shared" si="6"/>
        <v>0.6674573661234575</v>
      </c>
      <c r="D31" s="2">
        <f t="shared" si="6"/>
        <v>0.5134797721679617</v>
      </c>
      <c r="E31" s="2">
        <f t="shared" si="6"/>
        <v>0.33322200484882836</v>
      </c>
      <c r="F31" s="2">
        <f t="shared" si="6"/>
        <v>0.16335064547214173</v>
      </c>
      <c r="G31" s="2">
        <f t="shared" si="6"/>
        <v>0.05042612731911486</v>
      </c>
      <c r="H31" s="2">
        <f t="shared" si="6"/>
        <v>0.007261740390731737</v>
      </c>
      <c r="I31" s="2">
        <f t="shared" si="6"/>
        <v>0.00029747627579117497</v>
      </c>
      <c r="J31" s="10" t="s">
        <v>1</v>
      </c>
      <c r="K31" s="9">
        <v>10.5</v>
      </c>
      <c r="L31" s="9">
        <v>10</v>
      </c>
    </row>
    <row r="32" spans="1:9" ht="11.25">
      <c r="A32" s="1">
        <f t="shared" si="4"/>
        <v>24</v>
      </c>
      <c r="B32" s="2">
        <f t="shared" si="6"/>
        <v>0.7604305526515878</v>
      </c>
      <c r="C32" s="2">
        <f t="shared" si="6"/>
        <v>0.6366494420178004</v>
      </c>
      <c r="D32" s="2">
        <f t="shared" si="6"/>
        <v>0.4749920676060631</v>
      </c>
      <c r="E32" s="2">
        <f t="shared" si="6"/>
        <v>0.29305282992034726</v>
      </c>
      <c r="F32" s="2">
        <f t="shared" si="6"/>
        <v>0.13217289398828286</v>
      </c>
      <c r="G32" s="2">
        <f t="shared" si="6"/>
        <v>0.03556385080229413</v>
      </c>
      <c r="H32" s="2">
        <f t="shared" si="6"/>
        <v>0.004083357026292821</v>
      </c>
      <c r="I32" s="2">
        <f t="shared" si="6"/>
        <v>0.00011514192768286067</v>
      </c>
    </row>
    <row r="33" spans="1:9" ht="11.25">
      <c r="A33" s="1">
        <f t="shared" si="4"/>
        <v>25</v>
      </c>
      <c r="B33" s="2">
        <f t="shared" si="6"/>
        <v>0.7367200120219728</v>
      </c>
      <c r="C33" s="2">
        <f t="shared" si="6"/>
        <v>0.6042529159350982</v>
      </c>
      <c r="D33" s="2">
        <f t="shared" si="6"/>
        <v>0.4358034936700702</v>
      </c>
      <c r="E33" s="2">
        <f t="shared" si="6"/>
        <v>0.25426753741343355</v>
      </c>
      <c r="F33" s="2">
        <f t="shared" si="6"/>
        <v>0.1045900775068317</v>
      </c>
      <c r="G33" s="2">
        <f t="shared" si="6"/>
        <v>0.024177595434258525</v>
      </c>
      <c r="H33" s="2">
        <f t="shared" si="6"/>
        <v>0.002161219126292104</v>
      </c>
      <c r="I33" s="2">
        <f t="shared" si="6"/>
        <v>4.033306465090499E-05</v>
      </c>
    </row>
    <row r="34" spans="1:9" ht="11.25">
      <c r="A34" s="1">
        <f t="shared" si="4"/>
        <v>26</v>
      </c>
      <c r="B34" s="2">
        <f t="shared" si="6"/>
        <v>0.7113748885522305</v>
      </c>
      <c r="C34" s="2">
        <f t="shared" si="6"/>
        <v>0.5703634685118076</v>
      </c>
      <c r="D34" s="2">
        <f t="shared" si="6"/>
        <v>0.39624347461070375</v>
      </c>
      <c r="E34" s="2">
        <f t="shared" si="6"/>
        <v>0.21734597451970408</v>
      </c>
      <c r="F34" s="2">
        <f t="shared" si="6"/>
        <v>0.08075096952382999</v>
      </c>
      <c r="G34" s="2">
        <f t="shared" si="6"/>
        <v>0.015783061252763995</v>
      </c>
      <c r="H34" s="2">
        <f t="shared" si="6"/>
        <v>0.0010698418311002442</v>
      </c>
      <c r="I34" s="2">
        <f t="shared" si="6"/>
        <v>1.2652489766544005E-05</v>
      </c>
    </row>
    <row r="35" spans="1:9" ht="11.25">
      <c r="A35" s="1">
        <f t="shared" si="4"/>
        <v>27</v>
      </c>
      <c r="B35" s="2">
        <f t="shared" si="6"/>
        <v>0.6843772780718799</v>
      </c>
      <c r="C35" s="2">
        <f t="shared" si="6"/>
        <v>0.5351164759948452</v>
      </c>
      <c r="D35" s="2">
        <f t="shared" si="6"/>
        <v>0.3566867476840419</v>
      </c>
      <c r="E35" s="2">
        <f t="shared" si="6"/>
        <v>0.182745213513924</v>
      </c>
      <c r="F35" s="2">
        <f t="shared" si="6"/>
        <v>0.060672210313652004</v>
      </c>
      <c r="G35" s="2">
        <f t="shared" si="6"/>
        <v>0.009851206532434275</v>
      </c>
      <c r="H35" s="2">
        <f t="shared" si="6"/>
        <v>0.0004918394201900451</v>
      </c>
      <c r="I35" s="2">
        <f t="shared" si="6"/>
        <v>3.513490335598985E-06</v>
      </c>
    </row>
    <row r="36" spans="1:9" ht="11.25">
      <c r="A36" s="1">
        <f t="shared" si="4"/>
        <v>28</v>
      </c>
      <c r="B36" s="2">
        <f t="shared" si="6"/>
        <v>0.6557306022610542</v>
      </c>
      <c r="C36" s="2">
        <f t="shared" si="6"/>
        <v>0.4986907981432616</v>
      </c>
      <c r="D36" s="2">
        <f t="shared" si="6"/>
        <v>0.317547082614014</v>
      </c>
      <c r="E36" s="2">
        <f t="shared" si="6"/>
        <v>0.15087610446138816</v>
      </c>
      <c r="F36" s="2">
        <f t="shared" si="6"/>
        <v>0.04423582027069733</v>
      </c>
      <c r="G36" s="2">
        <f t="shared" si="6"/>
        <v>0.00585138842653616</v>
      </c>
      <c r="H36" s="2">
        <f t="shared" si="6"/>
        <v>0.00020836861414450536</v>
      </c>
      <c r="I36" s="2">
        <f t="shared" si="6"/>
        <v>8.526690853774997E-07</v>
      </c>
    </row>
    <row r="37" spans="1:9" ht="11.25">
      <c r="A37" s="1">
        <f t="shared" si="4"/>
        <v>29</v>
      </c>
      <c r="B37" s="2">
        <f t="shared" si="6"/>
        <v>0.6254639520545469</v>
      </c>
      <c r="C37" s="2">
        <f t="shared" si="6"/>
        <v>0.461311596182416</v>
      </c>
      <c r="D37" s="2">
        <f t="shared" si="6"/>
        <v>0.2792674848565431</v>
      </c>
      <c r="E37" s="2">
        <f t="shared" si="6"/>
        <v>0.12207929330613557</v>
      </c>
      <c r="F37" s="2">
        <f t="shared" si="6"/>
        <v>0.03119803553956112</v>
      </c>
      <c r="G37" s="2">
        <f t="shared" si="6"/>
        <v>0.0032903005009047577</v>
      </c>
      <c r="H37" s="2">
        <f t="shared" si="6"/>
        <v>8.0651688398999E-05</v>
      </c>
      <c r="I37" s="2">
        <f t="shared" si="6"/>
        <v>1.7829803140346088E-07</v>
      </c>
    </row>
    <row r="38" spans="1:9" ht="11.25">
      <c r="A38" s="1">
        <f t="shared" si="4"/>
        <v>30</v>
      </c>
      <c r="B38" s="2">
        <f t="shared" si="6"/>
        <v>0.5936366105079903</v>
      </c>
      <c r="C38" s="2">
        <f t="shared" si="6"/>
        <v>0.42325171091814523</v>
      </c>
      <c r="D38" s="2">
        <f t="shared" si="6"/>
        <v>0.2423066710306703</v>
      </c>
      <c r="E38" s="2">
        <f t="shared" si="6"/>
        <v>0.09660288402249756</v>
      </c>
      <c r="F38" s="2">
        <f t="shared" si="6"/>
        <v>0.021209555900242125</v>
      </c>
      <c r="G38" s="2">
        <f t="shared" si="6"/>
        <v>0.0017414740685214607</v>
      </c>
      <c r="H38" s="2">
        <f t="shared" si="6"/>
        <v>2.8251479090754205E-05</v>
      </c>
      <c r="I38" s="2">
        <f t="shared" si="6"/>
        <v>3.1625314306359556E-08</v>
      </c>
    </row>
    <row r="39" spans="1:9" ht="11.25">
      <c r="A39" s="1">
        <f t="shared" si="4"/>
        <v>31</v>
      </c>
      <c r="B39" s="2">
        <f t="shared" si="6"/>
        <v>0.5603425772152958</v>
      </c>
      <c r="C39" s="2">
        <f t="shared" si="6"/>
        <v>0.38483107869735944</v>
      </c>
      <c r="D39" s="2">
        <f t="shared" si="6"/>
        <v>0.20712191608697278</v>
      </c>
      <c r="E39" s="2">
        <f t="shared" si="6"/>
        <v>0.07458428877352394</v>
      </c>
      <c r="F39" s="2">
        <f t="shared" si="6"/>
        <v>0.013845534012167144</v>
      </c>
      <c r="G39" s="2">
        <f t="shared" si="6"/>
        <v>0.0008620605766510223</v>
      </c>
      <c r="H39" s="2">
        <f t="shared" si="6"/>
        <v>8.862494164015371E-06</v>
      </c>
      <c r="I39" s="2">
        <f t="shared" si="6"/>
        <v>4.676576531091512E-09</v>
      </c>
    </row>
    <row r="40" spans="1:9" ht="11.25">
      <c r="A40" s="1">
        <f t="shared" si="4"/>
        <v>32</v>
      </c>
      <c r="B40" s="2">
        <f t="shared" si="6"/>
        <v>0.5257148499564381</v>
      </c>
      <c r="C40" s="2">
        <f t="shared" si="6"/>
        <v>0.3464136437910057</v>
      </c>
      <c r="D40" s="2">
        <f t="shared" si="6"/>
        <v>0.1741487914021405</v>
      </c>
      <c r="E40" s="2">
        <f t="shared" si="6"/>
        <v>0.05603887707163678</v>
      </c>
      <c r="F40" s="2">
        <f t="shared" si="6"/>
        <v>0.008641873266620944</v>
      </c>
      <c r="G40" s="2">
        <f t="shared" si="6"/>
        <v>0.00039631594303308484</v>
      </c>
      <c r="H40" s="2">
        <f t="shared" si="6"/>
        <v>2.4610403303314235E-06</v>
      </c>
      <c r="I40" s="2">
        <f t="shared" si="6"/>
        <v>5.656113901338386E-10</v>
      </c>
    </row>
    <row r="41" spans="1:9" ht="11.25">
      <c r="A41" s="1">
        <f t="shared" si="4"/>
        <v>33</v>
      </c>
      <c r="B41" s="2">
        <f aca="true" t="shared" si="7" ref="B41:I48">EXP(f*(1-EXP(t/xC)))</f>
        <v>0.4899291460483205</v>
      </c>
      <c r="C41" s="2">
        <f t="shared" si="7"/>
        <v>0.30840125874529545</v>
      </c>
      <c r="D41" s="2">
        <f t="shared" si="7"/>
        <v>0.14377882045819973</v>
      </c>
      <c r="E41" s="2">
        <f t="shared" si="7"/>
        <v>0.040857679018079865</v>
      </c>
      <c r="F41" s="2">
        <f t="shared" si="7"/>
        <v>0.00513307248705126</v>
      </c>
      <c r="G41" s="2">
        <f t="shared" si="7"/>
        <v>0.00016789992917051665</v>
      </c>
      <c r="H41" s="2">
        <f t="shared" si="7"/>
        <v>5.972559498112543E-07</v>
      </c>
      <c r="I41" s="2">
        <f t="shared" si="7"/>
        <v>5.478017381832402E-11</v>
      </c>
    </row>
    <row r="42" spans="1:9" ht="11.25">
      <c r="A42" s="1">
        <f t="shared" si="4"/>
        <v>34</v>
      </c>
      <c r="B42" s="2">
        <f t="shared" si="7"/>
        <v>0.453206670789445</v>
      </c>
      <c r="C42" s="2">
        <f t="shared" si="7"/>
        <v>0.2712241698062753</v>
      </c>
      <c r="D42" s="2">
        <f t="shared" si="7"/>
        <v>0.11633662505130979</v>
      </c>
      <c r="E42" s="2">
        <f t="shared" si="7"/>
        <v>0.02881554618564196</v>
      </c>
      <c r="F42" s="2">
        <f t="shared" si="7"/>
        <v>0.0028863834946816483</v>
      </c>
      <c r="G42" s="2">
        <f t="shared" si="7"/>
        <v>6.498777575150282E-05</v>
      </c>
      <c r="H42" s="2">
        <f t="shared" si="7"/>
        <v>1.2488966930025996E-07</v>
      </c>
      <c r="I42" s="2">
        <f t="shared" si="7"/>
        <v>4.150461833811418E-12</v>
      </c>
    </row>
    <row r="43" spans="1:9" ht="11.25">
      <c r="A43" s="1">
        <f t="shared" si="4"/>
        <v>35</v>
      </c>
      <c r="B43" s="2">
        <f t="shared" si="7"/>
        <v>0.41581547136156927</v>
      </c>
      <c r="C43" s="2">
        <f t="shared" si="7"/>
        <v>0.2353278818784621</v>
      </c>
      <c r="D43" s="2">
        <f t="shared" si="7"/>
        <v>0.09205863822637018</v>
      </c>
      <c r="E43" s="2">
        <f t="shared" si="7"/>
        <v>0.019589853240771695</v>
      </c>
      <c r="F43" s="2">
        <f t="shared" si="7"/>
        <v>0.0015276908617964384</v>
      </c>
      <c r="G43" s="2">
        <f t="shared" si="7"/>
        <v>2.2764567292319607E-05</v>
      </c>
      <c r="H43" s="2">
        <f t="shared" si="7"/>
        <v>2.2152095646533085E-08</v>
      </c>
      <c r="I43" s="2">
        <f t="shared" si="7"/>
        <v>2.397301139904802E-13</v>
      </c>
    </row>
    <row r="44" spans="1:9" ht="11.25">
      <c r="A44" s="1">
        <f t="shared" si="4"/>
        <v>36</v>
      </c>
      <c r="B44" s="2">
        <f t="shared" si="7"/>
        <v>0.37806986305147033</v>
      </c>
      <c r="C44" s="2">
        <f t="shared" si="7"/>
        <v>0.20115649972008548</v>
      </c>
      <c r="D44" s="2">
        <f t="shared" si="7"/>
        <v>0.07107580821266093</v>
      </c>
      <c r="E44" s="2">
        <f t="shared" si="7"/>
        <v>0.012788197009602221</v>
      </c>
      <c r="F44" s="2">
        <f t="shared" si="7"/>
        <v>0.0007562340944777075</v>
      </c>
      <c r="G44" s="2">
        <f t="shared" si="7"/>
        <v>7.1412489281151964E-06</v>
      </c>
      <c r="H44" s="2">
        <f t="shared" si="7"/>
        <v>3.275729360711488E-09</v>
      </c>
      <c r="I44" s="2">
        <f t="shared" si="7"/>
        <v>1.0259066531356843E-14</v>
      </c>
    </row>
    <row r="45" spans="1:9" ht="11.25">
      <c r="A45" s="1">
        <f t="shared" si="4"/>
        <v>37</v>
      </c>
      <c r="B45" s="2">
        <f t="shared" si="7"/>
        <v>0.3403273958812022</v>
      </c>
      <c r="C45" s="2">
        <f t="shared" si="7"/>
        <v>0.16913304961039433</v>
      </c>
      <c r="D45" s="2">
        <f t="shared" si="7"/>
        <v>0.05340278153340025</v>
      </c>
      <c r="E45" s="2">
        <f t="shared" si="7"/>
        <v>0.007981922385113202</v>
      </c>
      <c r="F45" s="2">
        <f t="shared" si="7"/>
        <v>0.00034766423198590387</v>
      </c>
      <c r="G45" s="2">
        <f t="shared" si="7"/>
        <v>1.9830649584388336E-06</v>
      </c>
      <c r="H45" s="2">
        <f t="shared" si="7"/>
        <v>3.9618507792960426E-10</v>
      </c>
      <c r="I45" s="2">
        <f t="shared" si="7"/>
        <v>3.151770827253428E-16</v>
      </c>
    </row>
    <row r="46" spans="1:9" ht="11.25">
      <c r="A46" s="1">
        <f t="shared" si="4"/>
        <v>38</v>
      </c>
      <c r="B46" s="2">
        <f t="shared" si="7"/>
        <v>0.3029828621259298</v>
      </c>
      <c r="C46" s="2">
        <f t="shared" si="7"/>
        <v>0.1396377785782427</v>
      </c>
      <c r="D46" s="2">
        <f t="shared" si="7"/>
        <v>0.038935714285906926</v>
      </c>
      <c r="E46" s="2">
        <f t="shared" si="7"/>
        <v>0.004741076954582964</v>
      </c>
      <c r="F46" s="2">
        <f t="shared" si="7"/>
        <v>0.00014728854832035438</v>
      </c>
      <c r="G46" s="2">
        <f t="shared" si="7"/>
        <v>4.812588118498247E-07</v>
      </c>
      <c r="H46" s="2">
        <f t="shared" si="7"/>
        <v>3.8371022599234646E-11</v>
      </c>
      <c r="I46" s="2">
        <f t="shared" si="7"/>
        <v>6.713126117676487E-18</v>
      </c>
    </row>
    <row r="47" spans="1:9" ht="11.25">
      <c r="A47" s="1">
        <f t="shared" si="4"/>
        <v>39</v>
      </c>
      <c r="B47" s="2">
        <f t="shared" si="7"/>
        <v>0.2664589489030029</v>
      </c>
      <c r="C47" s="2">
        <f t="shared" si="7"/>
        <v>0.11298595883374689</v>
      </c>
      <c r="D47" s="2">
        <f t="shared" si="7"/>
        <v>0.027460049132503026</v>
      </c>
      <c r="E47" s="2">
        <f t="shared" si="7"/>
        <v>0.0026659600664601245</v>
      </c>
      <c r="F47" s="2">
        <f t="shared" si="7"/>
        <v>5.700988199516419E-05</v>
      </c>
      <c r="G47" s="2">
        <f t="shared" si="7"/>
        <v>1.0063399766675388E-07</v>
      </c>
      <c r="H47" s="2">
        <f t="shared" si="7"/>
        <v>2.9072099214326883E-12</v>
      </c>
      <c r="I47" s="2">
        <f t="shared" si="7"/>
        <v>9.538676885707596E-20</v>
      </c>
    </row>
    <row r="48" spans="1:9" ht="11.25">
      <c r="A48" s="1">
        <f t="shared" si="4"/>
        <v>40</v>
      </c>
      <c r="B48" s="2">
        <f t="shared" si="7"/>
        <v>0.23119333390417574</v>
      </c>
      <c r="C48" s="2">
        <f t="shared" si="7"/>
        <v>0.08940721380174123</v>
      </c>
      <c r="D48" s="2">
        <f t="shared" si="7"/>
        <v>0.018668337189393796</v>
      </c>
      <c r="E48" s="2">
        <f t="shared" si="7"/>
        <v>0.0014110262336760487</v>
      </c>
      <c r="F48" s="2">
        <f t="shared" si="7"/>
        <v>1.9969990971357465E-05</v>
      </c>
      <c r="G48" s="2">
        <f t="shared" si="7"/>
        <v>1.7849786568393736E-08</v>
      </c>
      <c r="H48" s="2">
        <f t="shared" si="7"/>
        <v>1.6792005173537518E-13</v>
      </c>
      <c r="I48" s="2">
        <f t="shared" si="7"/>
        <v>8.664726495387222E-22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2003-02-02T14:04:34Z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