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<sst xmlns="http://schemas.openxmlformats.org/spreadsheetml/2006/main" count="63" uniqueCount="60">
  <si>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http://www.gummy-stuff.org/Ulcer-Index.htm</t>
  </si>
  <si>
    <t>See:</t>
  </si>
  <si>
    <t>Ulcer Index</t>
  </si>
  <si>
    <t>Martin Ratio</t>
  </si>
  <si>
    <t>MR</t>
  </si>
  <si>
    <t>Returns</t>
  </si>
  <si>
    <t>Mean</t>
  </si>
  <si>
    <t>SD</t>
  </si>
  <si>
    <t>Weekly</t>
  </si>
  <si>
    <t>Risk-free Rate =</t>
  </si>
  <si>
    <t>Sharpe Ratio</t>
  </si>
  <si>
    <t>SR</t>
  </si>
  <si>
    <t>Stock:</t>
  </si>
  <si>
    <t>Start:</t>
  </si>
  <si>
    <t>End:</t>
  </si>
  <si>
    <t>w</t>
  </si>
  <si>
    <t>XOM</t>
  </si>
  <si>
    <t>AA</t>
  </si>
  <si>
    <t>AIG</t>
  </si>
  <si>
    <t>AXP</t>
  </si>
  <si>
    <t>BA</t>
  </si>
  <si>
    <t>C</t>
  </si>
  <si>
    <t>CAT</t>
  </si>
  <si>
    <t>DD</t>
  </si>
  <si>
    <t>DIS</t>
  </si>
  <si>
    <t>GE</t>
  </si>
  <si>
    <t>GM</t>
  </si>
  <si>
    <t>HD</t>
  </si>
  <si>
    <t>HON</t>
  </si>
  <si>
    <t>HPQ</t>
  </si>
  <si>
    <t>IBM</t>
  </si>
  <si>
    <t>INTC</t>
  </si>
  <si>
    <t>JNJ</t>
  </si>
  <si>
    <t>JPM</t>
  </si>
  <si>
    <t>KO</t>
  </si>
  <si>
    <t>MCD</t>
  </si>
  <si>
    <t>MMM</t>
  </si>
  <si>
    <t>MO</t>
  </si>
  <si>
    <t>MRK</t>
  </si>
  <si>
    <t>MSFT</t>
  </si>
  <si>
    <t>PFE</t>
  </si>
  <si>
    <t>PG</t>
  </si>
  <si>
    <t>T</t>
  </si>
  <si>
    <t>UTX</t>
  </si>
  <si>
    <t>VZ</t>
  </si>
  <si>
    <t>WMT</t>
  </si>
  <si>
    <t>stocks</t>
  </si>
  <si>
    <t>data =</t>
  </si>
  <si>
    <t>STOCK</t>
  </si>
  <si>
    <t>Max^2</t>
  </si>
  <si>
    <t>Ul</t>
  </si>
  <si>
    <t>Std. Devn.</t>
  </si>
  <si>
    <t>Date</t>
  </si>
  <si>
    <t>Open</t>
  </si>
  <si>
    <t>High</t>
  </si>
  <si>
    <t>Low</t>
  </si>
  <si>
    <t>Close</t>
  </si>
  <si>
    <t>Volume</t>
  </si>
  <si>
    <t>Adj Close</t>
  </si>
  <si>
    <t>????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</si>
</sst>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&quot;$&quot;#,##0"/>
    <numFmt numFmtId="175" formatCode="&quot;$&quot;#,##0.000"/>
    <numFmt numFmtId="176" formatCode="&quot;$&quot;#,##0.00"/>
    <numFmt numFmtId="177" formatCode="&quot;$&quot;#,##0.0"/>
    <numFmt numFmtId="178" formatCode="0.0"/>
  </numFmts>
  <fonts count="1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sz val="5.75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71" fontId="2" fillId="2" borderId="2" xfId="15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171" fontId="4" fillId="3" borderId="3" xfId="15" applyFont="1" applyFill="1" applyBorder="1" applyAlignment="1">
      <alignment horizontal="right"/>
    </xf>
    <xf numFmtId="15" fontId="4" fillId="3" borderId="4" xfId="15" applyNumberFormat="1" applyFont="1" applyFill="1" applyBorder="1" applyAlignment="1">
      <alignment horizontal="center"/>
    </xf>
    <xf numFmtId="171" fontId="2" fillId="2" borderId="5" xfId="15" applyFont="1" applyFill="1" applyBorder="1" applyAlignment="1">
      <alignment horizontal="right"/>
    </xf>
    <xf numFmtId="15" fontId="2" fillId="2" borderId="1" xfId="15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0" fillId="0" borderId="0" xfId="0" applyNumberFormat="1" applyAlignment="1">
      <alignment/>
    </xf>
    <xf numFmtId="3" fontId="4" fillId="3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1" fillId="5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right" vertical="center"/>
    </xf>
    <xf numFmtId="10" fontId="2" fillId="0" borderId="12" xfId="0" applyNumberFormat="1" applyFont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/>
    </xf>
    <xf numFmtId="172" fontId="2" fillId="7" borderId="7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 vertical="center"/>
    </xf>
    <xf numFmtId="10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72" fontId="2" fillId="5" borderId="16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7" borderId="16" xfId="0" applyNumberFormat="1" applyFont="1" applyFill="1" applyBorder="1" applyAlignment="1">
      <alignment horizontal="center"/>
    </xf>
    <xf numFmtId="172" fontId="2" fillId="5" borderId="9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172" fontId="2" fillId="4" borderId="7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172" fontId="2" fillId="4" borderId="9" xfId="0" applyNumberFormat="1" applyFont="1" applyFill="1" applyBorder="1" applyAlignment="1">
      <alignment horizontal="center"/>
    </xf>
    <xf numFmtId="172" fontId="2" fillId="8" borderId="7" xfId="0" applyNumberFormat="1" applyFont="1" applyFill="1" applyBorder="1" applyAlignment="1">
      <alignment horizontal="center"/>
    </xf>
    <xf numFmtId="172" fontId="2" fillId="8" borderId="16" xfId="0" applyNumberFormat="1" applyFont="1" applyFill="1" applyBorder="1" applyAlignment="1">
      <alignment horizontal="center"/>
    </xf>
    <xf numFmtId="2" fontId="1" fillId="8" borderId="7" xfId="0" applyNumberFormat="1" applyFont="1" applyFill="1" applyBorder="1" applyAlignment="1">
      <alignment horizontal="center"/>
    </xf>
    <xf numFmtId="2" fontId="2" fillId="8" borderId="9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Data!$K$3:$K$32</c:f>
              <c:strCache>
                <c:ptCount val="30"/>
                <c:pt idx="0">
                  <c:v>AA</c:v>
                </c:pt>
                <c:pt idx="1">
                  <c:v>AIG</c:v>
                </c:pt>
                <c:pt idx="2">
                  <c:v>AXP</c:v>
                </c:pt>
                <c:pt idx="3">
                  <c:v>BA</c:v>
                </c:pt>
                <c:pt idx="4">
                  <c:v>C</c:v>
                </c:pt>
                <c:pt idx="5">
                  <c:v>CAT</c:v>
                </c:pt>
                <c:pt idx="6">
                  <c:v>DD</c:v>
                </c:pt>
                <c:pt idx="7">
                  <c:v>DIS</c:v>
                </c:pt>
                <c:pt idx="8">
                  <c:v>GE</c:v>
                </c:pt>
                <c:pt idx="9">
                  <c:v>GM</c:v>
                </c:pt>
                <c:pt idx="10">
                  <c:v>HD</c:v>
                </c:pt>
                <c:pt idx="11">
                  <c:v>HON</c:v>
                </c:pt>
                <c:pt idx="12">
                  <c:v>HPQ</c:v>
                </c:pt>
                <c:pt idx="13">
                  <c:v>IBM</c:v>
                </c:pt>
                <c:pt idx="14">
                  <c:v>INTC</c:v>
                </c:pt>
                <c:pt idx="15">
                  <c:v>JNJ</c:v>
                </c:pt>
                <c:pt idx="16">
                  <c:v>JPM</c:v>
                </c:pt>
                <c:pt idx="17">
                  <c:v>KO</c:v>
                </c:pt>
                <c:pt idx="18">
                  <c:v>MCD</c:v>
                </c:pt>
                <c:pt idx="19">
                  <c:v>MMM</c:v>
                </c:pt>
                <c:pt idx="20">
                  <c:v>MO</c:v>
                </c:pt>
                <c:pt idx="21">
                  <c:v>MRK</c:v>
                </c:pt>
                <c:pt idx="22">
                  <c:v>MSFT</c:v>
                </c:pt>
                <c:pt idx="23">
                  <c:v>PFE</c:v>
                </c:pt>
                <c:pt idx="24">
                  <c:v>PG</c:v>
                </c:pt>
                <c:pt idx="25">
                  <c:v>T</c:v>
                </c:pt>
                <c:pt idx="26">
                  <c:v>UTX</c:v>
                </c:pt>
                <c:pt idx="27">
                  <c:v>VZ</c:v>
                </c:pt>
                <c:pt idx="28">
                  <c:v>WMT</c:v>
                </c:pt>
                <c:pt idx="29">
                  <c:v>XOM</c:v>
                </c:pt>
              </c:strCache>
            </c:strRef>
          </c:cat>
          <c:val>
            <c:numRef>
              <c:f>Data!$L$3:$L$32</c:f>
              <c:numCache>
                <c:ptCount val="30"/>
                <c:pt idx="0">
                  <c:v>0.46026518123242716</c:v>
                </c:pt>
                <c:pt idx="1">
                  <c:v>0.5380255184962329</c:v>
                </c:pt>
                <c:pt idx="2">
                  <c:v>0.37623764572730395</c:v>
                </c:pt>
                <c:pt idx="3">
                  <c:v>0.5412677138238606</c:v>
                </c:pt>
                <c:pt idx="4">
                  <c:v>0.21520568770009726</c:v>
                </c:pt>
                <c:pt idx="5">
                  <c:v>0.24348118907135322</c:v>
                </c:pt>
                <c:pt idx="6">
                  <c:v>0.4584461546905968</c:v>
                </c:pt>
                <c:pt idx="7">
                  <c:v>0.7695849524511168</c:v>
                </c:pt>
                <c:pt idx="8">
                  <c:v>0.6442505742803676</c:v>
                </c:pt>
                <c:pt idx="9">
                  <c:v>1.11253592825699</c:v>
                </c:pt>
                <c:pt idx="10">
                  <c:v>0.83012906092369</c:v>
                </c:pt>
                <c:pt idx="11">
                  <c:v>0.7424841999942788</c:v>
                </c:pt>
                <c:pt idx="12">
                  <c:v>1.799560634760306</c:v>
                </c:pt>
                <c:pt idx="13">
                  <c:v>0.47101871569691955</c:v>
                </c:pt>
                <c:pt idx="14">
                  <c:v>2.048602467396798</c:v>
                </c:pt>
                <c:pt idx="15">
                  <c:v>0.14741622606977323</c:v>
                </c:pt>
                <c:pt idx="16">
                  <c:v>0.6376820808742074</c:v>
                </c:pt>
                <c:pt idx="17">
                  <c:v>0.37888440021373176</c:v>
                </c:pt>
                <c:pt idx="18">
                  <c:v>0.8006333684380154</c:v>
                </c:pt>
                <c:pt idx="19">
                  <c:v>0.10643713851181716</c:v>
                </c:pt>
                <c:pt idx="20">
                  <c:v>0.24407646666425875</c:v>
                </c:pt>
                <c:pt idx="21">
                  <c:v>0.8526601184303794</c:v>
                </c:pt>
                <c:pt idx="22">
                  <c:v>0.9992730357251203</c:v>
                </c:pt>
                <c:pt idx="23">
                  <c:v>0.48559003421108254</c:v>
                </c:pt>
                <c:pt idx="24">
                  <c:v>0.37736371471604746</c:v>
                </c:pt>
                <c:pt idx="25">
                  <c:v>0.7695769862800125</c:v>
                </c:pt>
                <c:pt idx="26">
                  <c:v>0.20032911491998392</c:v>
                </c:pt>
                <c:pt idx="27">
                  <c:v>0.4978666658773439</c:v>
                </c:pt>
                <c:pt idx="28">
                  <c:v>0.32267464186773465</c:v>
                </c:pt>
                <c:pt idx="29">
                  <c:v>0.13773732991008872</c:v>
                </c:pt>
              </c:numCache>
            </c:numRef>
          </c:val>
        </c:ser>
        <c:gapWidth val="5"/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0648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Data!$K$3:$K$32</c:f>
              <c:strCache>
                <c:ptCount val="30"/>
                <c:pt idx="0">
                  <c:v>AA</c:v>
                </c:pt>
                <c:pt idx="1">
                  <c:v>AIG</c:v>
                </c:pt>
                <c:pt idx="2">
                  <c:v>AXP</c:v>
                </c:pt>
                <c:pt idx="3">
                  <c:v>BA</c:v>
                </c:pt>
                <c:pt idx="4">
                  <c:v>C</c:v>
                </c:pt>
                <c:pt idx="5">
                  <c:v>CAT</c:v>
                </c:pt>
                <c:pt idx="6">
                  <c:v>DD</c:v>
                </c:pt>
                <c:pt idx="7">
                  <c:v>DIS</c:v>
                </c:pt>
                <c:pt idx="8">
                  <c:v>GE</c:v>
                </c:pt>
                <c:pt idx="9">
                  <c:v>GM</c:v>
                </c:pt>
                <c:pt idx="10">
                  <c:v>HD</c:v>
                </c:pt>
                <c:pt idx="11">
                  <c:v>HON</c:v>
                </c:pt>
                <c:pt idx="12">
                  <c:v>HPQ</c:v>
                </c:pt>
                <c:pt idx="13">
                  <c:v>IBM</c:v>
                </c:pt>
                <c:pt idx="14">
                  <c:v>INTC</c:v>
                </c:pt>
                <c:pt idx="15">
                  <c:v>JNJ</c:v>
                </c:pt>
                <c:pt idx="16">
                  <c:v>JPM</c:v>
                </c:pt>
                <c:pt idx="17">
                  <c:v>KO</c:v>
                </c:pt>
                <c:pt idx="18">
                  <c:v>MCD</c:v>
                </c:pt>
                <c:pt idx="19">
                  <c:v>MMM</c:v>
                </c:pt>
                <c:pt idx="20">
                  <c:v>MO</c:v>
                </c:pt>
                <c:pt idx="21">
                  <c:v>MRK</c:v>
                </c:pt>
                <c:pt idx="22">
                  <c:v>MSFT</c:v>
                </c:pt>
                <c:pt idx="23">
                  <c:v>PFE</c:v>
                </c:pt>
                <c:pt idx="24">
                  <c:v>PG</c:v>
                </c:pt>
                <c:pt idx="25">
                  <c:v>T</c:v>
                </c:pt>
                <c:pt idx="26">
                  <c:v>UTX</c:v>
                </c:pt>
                <c:pt idx="27">
                  <c:v>VZ</c:v>
                </c:pt>
                <c:pt idx="28">
                  <c:v>WMT</c:v>
                </c:pt>
                <c:pt idx="29">
                  <c:v>XOM</c:v>
                </c:pt>
              </c:strCache>
            </c:strRef>
          </c:cat>
          <c:val>
            <c:numRef>
              <c:f>Data!$M$3:$M$32</c:f>
              <c:numCache>
                <c:ptCount val="30"/>
                <c:pt idx="0">
                  <c:v>0.1051900488424845</c:v>
                </c:pt>
                <c:pt idx="1">
                  <c:v>0.013581581946841512</c:v>
                </c:pt>
                <c:pt idx="2">
                  <c:v>0.16004070769192158</c:v>
                </c:pt>
                <c:pt idx="3">
                  <c:v>0.23216342696254202</c:v>
                </c:pt>
                <c:pt idx="4">
                  <c:v>0.362903527345181</c:v>
                </c:pt>
                <c:pt idx="5">
                  <c:v>0.6222815409826191</c:v>
                </c:pt>
                <c:pt idx="6">
                  <c:v>-0.024631531062715928</c:v>
                </c:pt>
                <c:pt idx="7">
                  <c:v>0.055228600198482525</c:v>
                </c:pt>
                <c:pt idx="8">
                  <c:v>0.024588746024750932</c:v>
                </c:pt>
                <c:pt idx="9">
                  <c:v>-0.02777851123269078</c:v>
                </c:pt>
                <c:pt idx="10">
                  <c:v>0.005915320357945601</c:v>
                </c:pt>
                <c:pt idx="11">
                  <c:v>0.046441901689772136</c:v>
                </c:pt>
                <c:pt idx="12">
                  <c:v>0.041085482065283445</c:v>
                </c:pt>
                <c:pt idx="13">
                  <c:v>-0.015058749143786</c:v>
                </c:pt>
                <c:pt idx="14">
                  <c:v>-0.0033408535523494227</c:v>
                </c:pt>
                <c:pt idx="15">
                  <c:v>0.20688109291275822</c:v>
                </c:pt>
                <c:pt idx="16">
                  <c:v>0.05231695183331935</c:v>
                </c:pt>
                <c:pt idx="17">
                  <c:v>0.01821172185498427</c:v>
                </c:pt>
                <c:pt idx="18">
                  <c:v>0.030024789946259754</c:v>
                </c:pt>
                <c:pt idx="19">
                  <c:v>0.7881651692929572</c:v>
                </c:pt>
                <c:pt idx="20">
                  <c:v>0.6877044535768784</c:v>
                </c:pt>
                <c:pt idx="21">
                  <c:v>0.0010797403977031844</c:v>
                </c:pt>
                <c:pt idx="22">
                  <c:v>-0.03212158435990871</c:v>
                </c:pt>
                <c:pt idx="23">
                  <c:v>-0.07119574028792226</c:v>
                </c:pt>
                <c:pt idx="24">
                  <c:v>0.12803058723586588</c:v>
                </c:pt>
                <c:pt idx="25">
                  <c:v>0.02628264014750651</c:v>
                </c:pt>
                <c:pt idx="26">
                  <c:v>0.6374293612089903</c:v>
                </c:pt>
                <c:pt idx="27">
                  <c:v>-0.024530371943433694</c:v>
                </c:pt>
                <c:pt idx="28">
                  <c:v>-0.011364606325824502</c:v>
                </c:pt>
                <c:pt idx="29">
                  <c:v>0.743428080469846</c:v>
                </c:pt>
              </c:numCache>
            </c:numRef>
          </c:val>
        </c:ser>
        <c:gapWidth val="5"/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Data!$K$3:$K$32</c:f>
              <c:strCache>
                <c:ptCount val="30"/>
                <c:pt idx="0">
                  <c:v>AA</c:v>
                </c:pt>
                <c:pt idx="1">
                  <c:v>AIG</c:v>
                </c:pt>
                <c:pt idx="2">
                  <c:v>AXP</c:v>
                </c:pt>
                <c:pt idx="3">
                  <c:v>BA</c:v>
                </c:pt>
                <c:pt idx="4">
                  <c:v>C</c:v>
                </c:pt>
                <c:pt idx="5">
                  <c:v>CAT</c:v>
                </c:pt>
                <c:pt idx="6">
                  <c:v>DD</c:v>
                </c:pt>
                <c:pt idx="7">
                  <c:v>DIS</c:v>
                </c:pt>
                <c:pt idx="8">
                  <c:v>GE</c:v>
                </c:pt>
                <c:pt idx="9">
                  <c:v>GM</c:v>
                </c:pt>
                <c:pt idx="10">
                  <c:v>HD</c:v>
                </c:pt>
                <c:pt idx="11">
                  <c:v>HON</c:v>
                </c:pt>
                <c:pt idx="12">
                  <c:v>HPQ</c:v>
                </c:pt>
                <c:pt idx="13">
                  <c:v>IBM</c:v>
                </c:pt>
                <c:pt idx="14">
                  <c:v>INTC</c:v>
                </c:pt>
                <c:pt idx="15">
                  <c:v>JNJ</c:v>
                </c:pt>
                <c:pt idx="16">
                  <c:v>JPM</c:v>
                </c:pt>
                <c:pt idx="17">
                  <c:v>KO</c:v>
                </c:pt>
                <c:pt idx="18">
                  <c:v>MCD</c:v>
                </c:pt>
                <c:pt idx="19">
                  <c:v>MMM</c:v>
                </c:pt>
                <c:pt idx="20">
                  <c:v>MO</c:v>
                </c:pt>
                <c:pt idx="21">
                  <c:v>MRK</c:v>
                </c:pt>
                <c:pt idx="22">
                  <c:v>MSFT</c:v>
                </c:pt>
                <c:pt idx="23">
                  <c:v>PFE</c:v>
                </c:pt>
                <c:pt idx="24">
                  <c:v>PG</c:v>
                </c:pt>
                <c:pt idx="25">
                  <c:v>T</c:v>
                </c:pt>
                <c:pt idx="26">
                  <c:v>UTX</c:v>
                </c:pt>
                <c:pt idx="27">
                  <c:v>VZ</c:v>
                </c:pt>
                <c:pt idx="28">
                  <c:v>WMT</c:v>
                </c:pt>
                <c:pt idx="29">
                  <c:v>XOM</c:v>
                </c:pt>
              </c:strCache>
            </c:strRef>
          </c:cat>
          <c:val>
            <c:numRef>
              <c:f>Data!$N$3:$N$32</c:f>
              <c:numCache>
                <c:ptCount val="30"/>
                <c:pt idx="0">
                  <c:v>0.1388506307976024</c:v>
                </c:pt>
                <c:pt idx="1">
                  <c:v>0.025766329296823386</c:v>
                </c:pt>
                <c:pt idx="2">
                  <c:v>0.196673113771742</c:v>
                </c:pt>
                <c:pt idx="3">
                  <c:v>0.38047708196253727</c:v>
                </c:pt>
                <c:pt idx="4">
                  <c:v>0.27578341065145884</c:v>
                </c:pt>
                <c:pt idx="5">
                  <c:v>0.4865762192260813</c:v>
                </c:pt>
                <c:pt idx="6">
                  <c:v>-0.041376391319511735</c:v>
                </c:pt>
                <c:pt idx="7">
                  <c:v>0.13616905168174065</c:v>
                </c:pt>
                <c:pt idx="8">
                  <c:v>0.059206833505688256</c:v>
                </c:pt>
                <c:pt idx="9">
                  <c:v>-0.08612182210362639</c:v>
                </c:pt>
                <c:pt idx="10">
                  <c:v>0.013364055703755498</c:v>
                </c:pt>
                <c:pt idx="11">
                  <c:v>0.09197128454799998</c:v>
                </c:pt>
                <c:pt idx="12">
                  <c:v>0.17694648874138752</c:v>
                </c:pt>
                <c:pt idx="13">
                  <c:v>-0.023944674323495944</c:v>
                </c:pt>
                <c:pt idx="14">
                  <c:v>-0.016172921132425605</c:v>
                </c:pt>
                <c:pt idx="15">
                  <c:v>0.13541499567981755</c:v>
                </c:pt>
                <c:pt idx="16">
                  <c:v>0.09645083856990622</c:v>
                </c:pt>
                <c:pt idx="17">
                  <c:v>0.028765092503314795</c:v>
                </c:pt>
                <c:pt idx="18">
                  <c:v>0.09164686593005733</c:v>
                </c:pt>
                <c:pt idx="19">
                  <c:v>0.36538068096583115</c:v>
                </c:pt>
                <c:pt idx="20">
                  <c:v>0.5368090092902419</c:v>
                </c:pt>
                <c:pt idx="21">
                  <c:v>0.00307428571005919</c:v>
                </c:pt>
                <c:pt idx="22">
                  <c:v>-0.09949572797309149</c:v>
                </c:pt>
                <c:pt idx="23">
                  <c:v>-0.12818078459425059</c:v>
                </c:pt>
                <c:pt idx="24">
                  <c:v>0.18559253278042498</c:v>
                </c:pt>
                <c:pt idx="25">
                  <c:v>0.06577879958416648</c:v>
                </c:pt>
                <c:pt idx="26">
                  <c:v>0.4389469574046602</c:v>
                </c:pt>
                <c:pt idx="27">
                  <c:v>-0.04534996327897468</c:v>
                </c:pt>
                <c:pt idx="28">
                  <c:v>-0.012843065842833856</c:v>
                </c:pt>
                <c:pt idx="29">
                  <c:v>0.46460987109812507</c:v>
                </c:pt>
              </c:numCache>
            </c:numRef>
          </c:val>
        </c:ser>
        <c:gapWidth val="5"/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Data!$K$3:$K$32</c:f>
              <c:strCache>
                <c:ptCount val="30"/>
                <c:pt idx="0">
                  <c:v>AA</c:v>
                </c:pt>
                <c:pt idx="1">
                  <c:v>AIG</c:v>
                </c:pt>
                <c:pt idx="2">
                  <c:v>AXP</c:v>
                </c:pt>
                <c:pt idx="3">
                  <c:v>BA</c:v>
                </c:pt>
                <c:pt idx="4">
                  <c:v>C</c:v>
                </c:pt>
                <c:pt idx="5">
                  <c:v>CAT</c:v>
                </c:pt>
                <c:pt idx="6">
                  <c:v>DD</c:v>
                </c:pt>
                <c:pt idx="7">
                  <c:v>DIS</c:v>
                </c:pt>
                <c:pt idx="8">
                  <c:v>GE</c:v>
                </c:pt>
                <c:pt idx="9">
                  <c:v>GM</c:v>
                </c:pt>
                <c:pt idx="10">
                  <c:v>HD</c:v>
                </c:pt>
                <c:pt idx="11">
                  <c:v>HON</c:v>
                </c:pt>
                <c:pt idx="12">
                  <c:v>HPQ</c:v>
                </c:pt>
                <c:pt idx="13">
                  <c:v>IBM</c:v>
                </c:pt>
                <c:pt idx="14">
                  <c:v>INTC</c:v>
                </c:pt>
                <c:pt idx="15">
                  <c:v>JNJ</c:v>
                </c:pt>
                <c:pt idx="16">
                  <c:v>JPM</c:v>
                </c:pt>
                <c:pt idx="17">
                  <c:v>KO</c:v>
                </c:pt>
                <c:pt idx="18">
                  <c:v>MCD</c:v>
                </c:pt>
                <c:pt idx="19">
                  <c:v>MMM</c:v>
                </c:pt>
                <c:pt idx="20">
                  <c:v>MO</c:v>
                </c:pt>
                <c:pt idx="21">
                  <c:v>MRK</c:v>
                </c:pt>
                <c:pt idx="22">
                  <c:v>MSFT</c:v>
                </c:pt>
                <c:pt idx="23">
                  <c:v>PFE</c:v>
                </c:pt>
                <c:pt idx="24">
                  <c:v>PG</c:v>
                </c:pt>
                <c:pt idx="25">
                  <c:v>T</c:v>
                </c:pt>
                <c:pt idx="26">
                  <c:v>UTX</c:v>
                </c:pt>
                <c:pt idx="27">
                  <c:v>VZ</c:v>
                </c:pt>
                <c:pt idx="28">
                  <c:v>WMT</c:v>
                </c:pt>
                <c:pt idx="29">
                  <c:v>XOM</c:v>
                </c:pt>
              </c:strCache>
            </c:strRef>
          </c:cat>
          <c:val>
            <c:numRef>
              <c:f>Data!$O$3:$O$32</c:f>
              <c:numCache>
                <c:ptCount val="30"/>
                <c:pt idx="0">
                  <c:v>0.3486863301680441</c:v>
                </c:pt>
                <c:pt idx="1">
                  <c:v>0.28359637823340855</c:v>
                </c:pt>
                <c:pt idx="2">
                  <c:v>0.30615948427207773</c:v>
                </c:pt>
                <c:pt idx="3">
                  <c:v>0.3302763117750704</c:v>
                </c:pt>
                <c:pt idx="4">
                  <c:v>0.28318927156142054</c:v>
                </c:pt>
                <c:pt idx="5">
                  <c:v>0.31138769949873607</c:v>
                </c:pt>
                <c:pt idx="6">
                  <c:v>0.27291482750742124</c:v>
                </c:pt>
                <c:pt idx="7">
                  <c:v>0.3121347995947767</c:v>
                </c:pt>
                <c:pt idx="8">
                  <c:v>0.26755887469911643</c:v>
                </c:pt>
                <c:pt idx="9">
                  <c:v>0.35884739808074195</c:v>
                </c:pt>
                <c:pt idx="10">
                  <c:v>0.36743930455365054</c:v>
                </c:pt>
                <c:pt idx="11">
                  <c:v>0.3749254823590834</c:v>
                </c:pt>
                <c:pt idx="12">
                  <c:v>0.4178427993159785</c:v>
                </c:pt>
                <c:pt idx="13">
                  <c:v>0.2962225581305209</c:v>
                </c:pt>
                <c:pt idx="14">
                  <c:v>0.4231814880264561</c:v>
                </c:pt>
                <c:pt idx="15">
                  <c:v>0.2252160464894091</c:v>
                </c:pt>
                <c:pt idx="16">
                  <c:v>0.3458920959602311</c:v>
                </c:pt>
                <c:pt idx="17">
                  <c:v>0.2398788500711366</c:v>
                </c:pt>
                <c:pt idx="18">
                  <c:v>0.26229864455663626</c:v>
                </c:pt>
                <c:pt idx="19">
                  <c:v>0.22959628043954888</c:v>
                </c:pt>
                <c:pt idx="20">
                  <c:v>0.31268564840267943</c:v>
                </c:pt>
                <c:pt idx="21">
                  <c:v>0.29946844965230524</c:v>
                </c:pt>
                <c:pt idx="22">
                  <c:v>0.322609158900847</c:v>
                </c:pt>
                <c:pt idx="23">
                  <c:v>0.2697123603317857</c:v>
                </c:pt>
                <c:pt idx="24">
                  <c:v>0.26032350155899786</c:v>
                </c:pt>
                <c:pt idx="25">
                  <c:v>0.3074929175367441</c:v>
                </c:pt>
                <c:pt idx="26">
                  <c:v>0.29091364594489394</c:v>
                </c:pt>
                <c:pt idx="27">
                  <c:v>0.2693024119353729</c:v>
                </c:pt>
                <c:pt idx="28">
                  <c:v>0.28552919692453</c:v>
                </c:pt>
                <c:pt idx="29">
                  <c:v>0.22039522867234318</c:v>
                </c:pt>
              </c:numCache>
            </c:numRef>
          </c:val>
        </c:ser>
        <c:gapWidth val="5"/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Data!$K$3:$K$32</c:f>
              <c:strCache>
                <c:ptCount val="30"/>
                <c:pt idx="0">
                  <c:v>AA</c:v>
                </c:pt>
                <c:pt idx="1">
                  <c:v>AIG</c:v>
                </c:pt>
                <c:pt idx="2">
                  <c:v>AXP</c:v>
                </c:pt>
                <c:pt idx="3">
                  <c:v>BA</c:v>
                </c:pt>
                <c:pt idx="4">
                  <c:v>C</c:v>
                </c:pt>
                <c:pt idx="5">
                  <c:v>CAT</c:v>
                </c:pt>
                <c:pt idx="6">
                  <c:v>DD</c:v>
                </c:pt>
                <c:pt idx="7">
                  <c:v>DIS</c:v>
                </c:pt>
                <c:pt idx="8">
                  <c:v>GE</c:v>
                </c:pt>
                <c:pt idx="9">
                  <c:v>GM</c:v>
                </c:pt>
                <c:pt idx="10">
                  <c:v>HD</c:v>
                </c:pt>
                <c:pt idx="11">
                  <c:v>HON</c:v>
                </c:pt>
                <c:pt idx="12">
                  <c:v>HPQ</c:v>
                </c:pt>
                <c:pt idx="13">
                  <c:v>IBM</c:v>
                </c:pt>
                <c:pt idx="14">
                  <c:v>INTC</c:v>
                </c:pt>
                <c:pt idx="15">
                  <c:v>JNJ</c:v>
                </c:pt>
                <c:pt idx="16">
                  <c:v>JPM</c:v>
                </c:pt>
                <c:pt idx="17">
                  <c:v>KO</c:v>
                </c:pt>
                <c:pt idx="18">
                  <c:v>MCD</c:v>
                </c:pt>
                <c:pt idx="19">
                  <c:v>MMM</c:v>
                </c:pt>
                <c:pt idx="20">
                  <c:v>MO</c:v>
                </c:pt>
                <c:pt idx="21">
                  <c:v>MRK</c:v>
                </c:pt>
                <c:pt idx="22">
                  <c:v>MSFT</c:v>
                </c:pt>
                <c:pt idx="23">
                  <c:v>PFE</c:v>
                </c:pt>
                <c:pt idx="24">
                  <c:v>PG</c:v>
                </c:pt>
                <c:pt idx="25">
                  <c:v>T</c:v>
                </c:pt>
                <c:pt idx="26">
                  <c:v>UTX</c:v>
                </c:pt>
                <c:pt idx="27">
                  <c:v>VZ</c:v>
                </c:pt>
                <c:pt idx="28">
                  <c:v>WMT</c:v>
                </c:pt>
                <c:pt idx="29">
                  <c:v>XOM</c:v>
                </c:pt>
              </c:strCache>
            </c:strRef>
          </c:cat>
          <c:val>
            <c:numRef>
              <c:f>Data!$P$3:$P$32</c:f>
              <c:numCache>
                <c:ptCount val="30"/>
                <c:pt idx="0">
                  <c:v>0.08199789836140914</c:v>
                </c:pt>
                <c:pt idx="1">
                  <c:v>0.5740227113253946</c:v>
                </c:pt>
                <c:pt idx="2">
                  <c:v>0.2100714753080523</c:v>
                </c:pt>
                <c:pt idx="3">
                  <c:v>0.6320058649096028</c:v>
                </c:pt>
                <c:pt idx="4">
                  <c:v>0.7052518561666306</c:v>
                </c:pt>
                <c:pt idx="5">
                  <c:v>0.7297892119368252</c:v>
                </c:pt>
                <c:pt idx="6">
                  <c:v>0.3213355230794177</c:v>
                </c:pt>
                <c:pt idx="7">
                  <c:v>0.43337496191216385</c:v>
                </c:pt>
                <c:pt idx="8">
                  <c:v>0.6903739659137109</c:v>
                </c:pt>
                <c:pt idx="9">
                  <c:v>0.17294614360281102</c:v>
                </c:pt>
                <c:pt idx="10">
                  <c:v>0.8225679962863284</c:v>
                </c:pt>
                <c:pt idx="11">
                  <c:v>0.32119145165452756</c:v>
                </c:pt>
                <c:pt idx="12">
                  <c:v>0.31109590736987003</c:v>
                </c:pt>
                <c:pt idx="13">
                  <c:v>0.4149223921214631</c:v>
                </c:pt>
                <c:pt idx="14">
                  <c:v>0.490856023419318</c:v>
                </c:pt>
                <c:pt idx="15">
                  <c:v>0.673353735440533</c:v>
                </c:pt>
                <c:pt idx="16">
                  <c:v>0.980430376638662</c:v>
                </c:pt>
                <c:pt idx="17">
                  <c:v>0.9820309993939578</c:v>
                </c:pt>
                <c:pt idx="18">
                  <c:v>0.5136013436397668</c:v>
                </c:pt>
                <c:pt idx="19">
                  <c:v>0.9430477549759895</c:v>
                </c:pt>
                <c:pt idx="20">
                  <c:v>0.609040342627142</c:v>
                </c:pt>
                <c:pt idx="21">
                  <c:v>0.17065948313480295</c:v>
                </c:pt>
                <c:pt idx="22">
                  <c:v>0.8767941259929373</c:v>
                </c:pt>
                <c:pt idx="23">
                  <c:v>0.2629401270703351</c:v>
                </c:pt>
                <c:pt idx="24">
                  <c:v>0.04804848092204689</c:v>
                </c:pt>
                <c:pt idx="25">
                  <c:v>0.688086718419247</c:v>
                </c:pt>
                <c:pt idx="26">
                  <c:v>0.28807309838111816</c:v>
                </c:pt>
                <c:pt idx="27">
                  <c:v>0.9564085485056057</c:v>
                </c:pt>
                <c:pt idx="28">
                  <c:v>0.739425705316122</c:v>
                </c:pt>
                <c:pt idx="29">
                  <c:v>0.25284673238729694</c:v>
                </c:pt>
              </c:numCache>
            </c:numRef>
          </c:val>
        </c:ser>
        <c:gapWidth val="5"/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0.1725</cdr:x>
      <cdr:y>0.1135</cdr:y>
    </cdr:to>
    <cdr:sp textlink="Data!$L$2">
      <cdr:nvSpPr>
        <cdr:cNvPr id="1" name="TextBox 1"/>
        <cdr:cNvSpPr txBox="1">
          <a:spLocks noChangeArrowheads="1"/>
        </cdr:cNvSpPr>
      </cdr:nvSpPr>
      <cdr:spPr>
        <a:xfrm>
          <a:off x="0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e6bda47c-b8fa-473a-a8f5-b04ff37b4d12}" type="TxLink">
            <a:rPr lang="en-US" cap="none" sz="1200" b="1" i="0" u="none" baseline="0">
              <a:latin typeface="Arial"/>
              <a:ea typeface="Arial"/>
              <a:cs typeface="Arial"/>
            </a:rPr>
            <a:t>Ulcer Index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0.181</cdr:x>
      <cdr:y>0.10975</cdr:y>
    </cdr:to>
    <cdr:sp textlink="Data!$M$2">
      <cdr:nvSpPr>
        <cdr:cNvPr id="1" name="TextBox 1"/>
        <cdr:cNvSpPr txBox="1">
          <a:spLocks noChangeArrowheads="1"/>
        </cdr:cNvSpPr>
      </cdr:nvSpPr>
      <cdr:spPr>
        <a:xfrm>
          <a:off x="0" y="0"/>
          <a:ext cx="9810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8f0cddc6-e84a-4b99-a3e6-e26bec561da8}" type="TxLink">
            <a:rPr lang="en-US" cap="none" sz="1200" b="1" i="0" u="none" baseline="0">
              <a:latin typeface="Arial"/>
              <a:ea typeface="Arial"/>
              <a:cs typeface="Arial"/>
            </a:rPr>
            <a:t>Martin Ratio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0.19475</cdr:x>
      <cdr:y>0.10925</cdr:y>
    </cdr:to>
    <cdr:sp textlink="Data!$N$2">
      <cdr:nvSpPr>
        <cdr:cNvPr id="1" name="TextBox 1"/>
        <cdr:cNvSpPr txBox="1">
          <a:spLocks noChangeArrowheads="1"/>
        </cdr:cNvSpPr>
      </cdr:nvSpPr>
      <cdr:spPr>
        <a:xfrm>
          <a:off x="0" y="0"/>
          <a:ext cx="10572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1c7b51b6-0719-466a-ad3c-a98df4039e62}" type="TxLink">
            <a:rPr lang="en-US" cap="none" sz="1200" b="1" i="0" u="none" baseline="0">
              <a:latin typeface="Arial"/>
              <a:ea typeface="Arial"/>
              <a:cs typeface="Arial"/>
            </a:rPr>
            <a:t>Sharpe Ratio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0.1565</cdr:x>
      <cdr:y>0.108</cdr:y>
    </cdr:to>
    <cdr:sp textlink="Data!$O$2">
      <cdr:nvSpPr>
        <cdr:cNvPr id="1" name="TextBox 1"/>
        <cdr:cNvSpPr txBox="1">
          <a:spLocks noChangeArrowheads="1"/>
        </cdr:cNvSpPr>
      </cdr:nvSpPr>
      <cdr:spPr>
        <a:xfrm>
          <a:off x="0" y="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c3400bb9-2d28-4626-84b7-d158e47cf432}" type="TxLink">
            <a:rPr lang="en-US" cap="none" sz="1200" b="1" i="0" u="none" baseline="0">
              <a:latin typeface="Arial"/>
              <a:ea typeface="Arial"/>
              <a:cs typeface="Arial"/>
            </a:rPr>
            <a:t>Std. Devn.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0.072</cdr:x>
      <cdr:y>0.091</cdr:y>
    </cdr:to>
    <cdr:sp textlink="Data!$P$2">
      <cdr:nvSpPr>
        <cdr:cNvPr id="1" name="TextBox 1"/>
        <cdr:cNvSpPr txBox="1">
          <a:spLocks noChangeArrowheads="1"/>
        </cdr:cNvSpPr>
      </cdr:nvSpPr>
      <cdr:spPr>
        <a:xfrm>
          <a:off x="0" y="0"/>
          <a:ext cx="39052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28acc988-41c5-4821-8bbb-b4179a2cfafd}" type="TxLink">
            <a:rPr lang="en-US" cap="none" sz="1000" b="1" i="0" u="none" baseline="0">
              <a:latin typeface="Arial"/>
              <a:ea typeface="Arial"/>
              <a:cs typeface="Arial"/>
            </a:rPr>
            <a:t>????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66675</xdr:rowOff>
    </xdr:from>
    <xdr:to>
      <xdr:col>8</xdr:col>
      <xdr:colOff>571500</xdr:colOff>
      <xdr:row>17</xdr:row>
      <xdr:rowOff>9525</xdr:rowOff>
    </xdr:to>
    <xdr:graphicFrame>
      <xdr:nvGraphicFramePr>
        <xdr:cNvPr id="1" name="Chart 18"/>
        <xdr:cNvGraphicFramePr/>
      </xdr:nvGraphicFramePr>
      <xdr:xfrm>
        <a:off x="9525" y="790575"/>
        <a:ext cx="54102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571500</xdr:colOff>
      <xdr:row>30</xdr:row>
      <xdr:rowOff>28575</xdr:rowOff>
    </xdr:to>
    <xdr:graphicFrame>
      <xdr:nvGraphicFramePr>
        <xdr:cNvPr id="2" name="Chart 19"/>
        <xdr:cNvGraphicFramePr/>
      </xdr:nvGraphicFramePr>
      <xdr:xfrm>
        <a:off x="0" y="2962275"/>
        <a:ext cx="5419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43</xdr:row>
      <xdr:rowOff>142875</xdr:rowOff>
    </xdr:to>
    <xdr:graphicFrame>
      <xdr:nvGraphicFramePr>
        <xdr:cNvPr id="3" name="Chart 24"/>
        <xdr:cNvGraphicFramePr/>
      </xdr:nvGraphicFramePr>
      <xdr:xfrm>
        <a:off x="0" y="5191125"/>
        <a:ext cx="54292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</xdr:row>
      <xdr:rowOff>47625</xdr:rowOff>
    </xdr:from>
    <xdr:to>
      <xdr:col>18</xdr:col>
      <xdr:colOff>95250</xdr:colOff>
      <xdr:row>18</xdr:row>
      <xdr:rowOff>114300</xdr:rowOff>
    </xdr:to>
    <xdr:graphicFrame>
      <xdr:nvGraphicFramePr>
        <xdr:cNvPr id="4" name="Chart 26"/>
        <xdr:cNvGraphicFramePr/>
      </xdr:nvGraphicFramePr>
      <xdr:xfrm>
        <a:off x="6096000" y="952500"/>
        <a:ext cx="5419725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18</xdr:row>
      <xdr:rowOff>76200</xdr:rowOff>
    </xdr:from>
    <xdr:to>
      <xdr:col>18</xdr:col>
      <xdr:colOff>95250</xdr:colOff>
      <xdr:row>31</xdr:row>
      <xdr:rowOff>152400</xdr:rowOff>
    </xdr:to>
    <xdr:graphicFrame>
      <xdr:nvGraphicFramePr>
        <xdr:cNvPr id="5" name="Chart 28"/>
        <xdr:cNvGraphicFramePr/>
      </xdr:nvGraphicFramePr>
      <xdr:xfrm>
        <a:off x="6086475" y="3209925"/>
        <a:ext cx="54292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18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9.8515625" style="8" customWidth="1"/>
    <col min="2" max="2" width="10.57421875" style="0" customWidth="1"/>
    <col min="3" max="7" width="8.7109375" style="3" customWidth="1"/>
    <col min="8" max="8" width="8.7109375" style="5" customWidth="1"/>
    <col min="9" max="9" width="8.7109375" style="3" customWidth="1"/>
    <col min="10" max="10" width="0.71875" style="0" customWidth="1"/>
    <col min="12" max="13" width="12.00390625" style="15" customWidth="1"/>
    <col min="14" max="16" width="12.57421875" style="0" customWidth="1"/>
    <col min="17" max="17" width="9.140625" style="24" customWidth="1"/>
  </cols>
  <sheetData>
    <row r="1" spans="1:19" ht="14.25" thickBot="1" thickTop="1">
      <c r="A1" s="2"/>
      <c r="C1" s="14">
        <f>COUNTA(K3:K32)</f>
        <v>30</v>
      </c>
      <c r="D1" s="14" t="s">
        <v>46</v>
      </c>
      <c r="E1" s="42" t="s">
        <v>50</v>
      </c>
      <c r="F1" s="43" t="s">
        <v>4</v>
      </c>
      <c r="G1" s="44" t="s">
        <v>11</v>
      </c>
      <c r="H1" s="49" t="s">
        <v>7</v>
      </c>
      <c r="I1" s="52" t="s">
        <v>59</v>
      </c>
      <c r="K1" s="28"/>
      <c r="L1" s="29" t="s">
        <v>9</v>
      </c>
      <c r="M1" s="30">
        <v>0.04</v>
      </c>
      <c r="Q1" s="35" t="s">
        <v>6</v>
      </c>
      <c r="R1" s="16" t="s">
        <v>47</v>
      </c>
      <c r="S1" s="9">
        <f>COUNT(I8:I600)</f>
        <v>417</v>
      </c>
    </row>
    <row r="2" spans="1:19" s="4" customFormat="1" ht="14.25" thickBot="1" thickTop="1">
      <c r="A2" s="10" t="s">
        <v>13</v>
      </c>
      <c r="B2" s="11">
        <f>B3-8*365-2</f>
        <v>36415</v>
      </c>
      <c r="C2" s="3"/>
      <c r="D2" s="3"/>
      <c r="E2" s="45">
        <f>SQRT(SUM(A9:A600)/S1)</f>
        <v>0.13773732991008872</v>
      </c>
      <c r="F2" s="27">
        <f>($Q$2-$M$1)/$E$2</f>
        <v>0.743428080469846</v>
      </c>
      <c r="G2" s="46">
        <f>($Q$2-$M$1)/$Q$4</f>
        <v>0.46460987109812507</v>
      </c>
      <c r="H2" s="50">
        <f>Q4</f>
        <v>0.22039522867234318</v>
      </c>
      <c r="I2" s="54">
        <f ca="1">RAND()</f>
        <v>0.005334753393160252</v>
      </c>
      <c r="J2"/>
      <c r="K2" s="25" t="s">
        <v>48</v>
      </c>
      <c r="L2" s="26" t="s">
        <v>2</v>
      </c>
      <c r="M2" s="27" t="s">
        <v>3</v>
      </c>
      <c r="N2" s="32" t="s">
        <v>10</v>
      </c>
      <c r="O2" s="47" t="s">
        <v>51</v>
      </c>
      <c r="P2" s="51" t="s">
        <v>59</v>
      </c>
      <c r="Q2" s="36">
        <f>AVERAGE(Q8:Q600)*52</f>
        <v>0.14239779878409917</v>
      </c>
      <c r="R2" s="23" t="s">
        <v>1</v>
      </c>
      <c r="S2" s="34" t="s">
        <v>0</v>
      </c>
    </row>
    <row r="3" spans="1:17" ht="14.25" thickBot="1" thickTop="1">
      <c r="A3" s="12" t="s">
        <v>14</v>
      </c>
      <c r="B3" s="13">
        <f ca="1">TODAY()</f>
        <v>39337</v>
      </c>
      <c r="H3" s="3"/>
      <c r="I3"/>
      <c r="K3" s="19" t="s">
        <v>17</v>
      </c>
      <c r="L3" s="22">
        <v>0.46026518123242716</v>
      </c>
      <c r="M3" s="31">
        <v>0.1051900488424845</v>
      </c>
      <c r="N3" s="33">
        <v>0.1388506307976024</v>
      </c>
      <c r="O3" s="48">
        <v>0.3486863301680441</v>
      </c>
      <c r="P3" s="53">
        <v>0.08199789836140914</v>
      </c>
      <c r="Q3" s="37" t="s">
        <v>7</v>
      </c>
    </row>
    <row r="4" spans="1:17" ht="14.25" thickBot="1" thickTop="1">
      <c r="A4" s="7" t="s">
        <v>12</v>
      </c>
      <c r="B4" s="1" t="s">
        <v>16</v>
      </c>
      <c r="C4" s="3" t="s">
        <v>15</v>
      </c>
      <c r="K4" s="19" t="s">
        <v>18</v>
      </c>
      <c r="L4" s="22">
        <v>0.5380255184962329</v>
      </c>
      <c r="M4" s="31">
        <v>0.013581581946841512</v>
      </c>
      <c r="N4" s="33">
        <v>0.025766329296823386</v>
      </c>
      <c r="O4" s="48">
        <v>0.28359637823340855</v>
      </c>
      <c r="P4" s="53">
        <v>0.5740227113253946</v>
      </c>
      <c r="Q4" s="36">
        <f>STDEVP(Q8:Q600)*SQRT(52)</f>
        <v>0.22039522867234318</v>
      </c>
    </row>
    <row r="5" spans="2:17" ht="14.25" thickBot="1" thickTop="1">
      <c r="B5" s="3"/>
      <c r="K5" s="19" t="s">
        <v>19</v>
      </c>
      <c r="L5" s="22">
        <v>0.37623764572730395</v>
      </c>
      <c r="M5" s="31">
        <v>0.16004070769192158</v>
      </c>
      <c r="N5" s="33">
        <v>0.196673113771742</v>
      </c>
      <c r="O5" s="48">
        <v>0.30615948427207773</v>
      </c>
      <c r="P5" s="53">
        <v>0.2100714753080523</v>
      </c>
      <c r="Q5" s="39" t="str">
        <f>B4</f>
        <v>XOM</v>
      </c>
    </row>
    <row r="6" spans="11:17" ht="13.5" thickBot="1">
      <c r="K6" s="19" t="s">
        <v>20</v>
      </c>
      <c r="L6" s="22">
        <v>0.5412677138238606</v>
      </c>
      <c r="M6" s="31">
        <v>0.23216342696254202</v>
      </c>
      <c r="N6" s="33">
        <v>0.38047708196253727</v>
      </c>
      <c r="O6" s="48">
        <v>0.3302763117750704</v>
      </c>
      <c r="P6" s="53">
        <v>0.6320058649096028</v>
      </c>
      <c r="Q6" s="40" t="s">
        <v>8</v>
      </c>
    </row>
    <row r="7" spans="3:17" ht="13.5" thickBot="1"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5" t="s">
        <v>57</v>
      </c>
      <c r="I7" s="3" t="s">
        <v>58</v>
      </c>
      <c r="K7" s="19" t="s">
        <v>21</v>
      </c>
      <c r="L7" s="22">
        <v>0.21520568770009726</v>
      </c>
      <c r="M7" s="31">
        <v>0.362903527345181</v>
      </c>
      <c r="N7" s="33">
        <v>0.27578341065145884</v>
      </c>
      <c r="O7" s="48">
        <v>0.28318927156142054</v>
      </c>
      <c r="P7" s="53">
        <v>0.7052518561666306</v>
      </c>
      <c r="Q7" s="41" t="s">
        <v>5</v>
      </c>
    </row>
    <row r="8" spans="1:17" ht="13.5" thickBot="1">
      <c r="A8" s="21" t="s">
        <v>49</v>
      </c>
      <c r="C8" s="6">
        <v>36416</v>
      </c>
      <c r="D8" s="3">
        <v>79.75</v>
      </c>
      <c r="E8" s="3">
        <v>80.25</v>
      </c>
      <c r="F8" s="3">
        <v>76.37</v>
      </c>
      <c r="G8" s="3">
        <v>79.87</v>
      </c>
      <c r="H8" s="5">
        <v>8163000</v>
      </c>
      <c r="I8" s="3">
        <v>33.45</v>
      </c>
      <c r="K8" s="19" t="s">
        <v>22</v>
      </c>
      <c r="L8" s="22">
        <v>0.24348118907135322</v>
      </c>
      <c r="M8" s="31">
        <v>0.6222815409826191</v>
      </c>
      <c r="N8" s="33">
        <v>0.4865762192260813</v>
      </c>
      <c r="O8" s="48">
        <v>0.31138769949873607</v>
      </c>
      <c r="P8" s="53">
        <v>0.7297892119368252</v>
      </c>
      <c r="Q8" s="38">
        <f>G8/D8-1</f>
        <v>0.001504702194357499</v>
      </c>
    </row>
    <row r="9" spans="1:17" ht="13.5" thickBot="1">
      <c r="A9" s="20">
        <f>IF(I9&lt;&gt;"",(MAX($I$8:I9)/I9-1)^2,"")</f>
        <v>0.004578792176484022</v>
      </c>
      <c r="C9" s="6">
        <v>36423</v>
      </c>
      <c r="D9" s="3">
        <v>80</v>
      </c>
      <c r="E9" s="3">
        <v>80</v>
      </c>
      <c r="F9" s="3">
        <v>73.75</v>
      </c>
      <c r="G9" s="3">
        <v>74.81</v>
      </c>
      <c r="H9" s="5">
        <v>8064600</v>
      </c>
      <c r="I9" s="3">
        <v>31.33</v>
      </c>
      <c r="K9" s="19" t="s">
        <v>23</v>
      </c>
      <c r="L9" s="22">
        <v>0.4584461546905968</v>
      </c>
      <c r="M9" s="31">
        <v>-0.024631531062715928</v>
      </c>
      <c r="N9" s="33">
        <v>-0.041376391319511735</v>
      </c>
      <c r="O9" s="48">
        <v>0.27291482750742124</v>
      </c>
      <c r="P9" s="53">
        <v>0.3213355230794177</v>
      </c>
      <c r="Q9" s="38">
        <f>IF(I10&lt;&gt;"",I9/I8-1,"")</f>
        <v>-0.06337817638266086</v>
      </c>
    </row>
    <row r="10" spans="1:17" ht="13.5" thickBot="1">
      <c r="A10" s="20">
        <f>IF(I10&lt;&gt;"",(MAX($I$8:I10)/I10-1)^2,"")</f>
        <v>0.004956160000000003</v>
      </c>
      <c r="C10" s="6">
        <v>36430</v>
      </c>
      <c r="D10" s="3">
        <v>74.75</v>
      </c>
      <c r="E10" s="3">
        <v>76.44</v>
      </c>
      <c r="F10" s="3">
        <v>72.12</v>
      </c>
      <c r="G10" s="3">
        <v>74.62</v>
      </c>
      <c r="H10" s="5">
        <v>8396800</v>
      </c>
      <c r="I10" s="3">
        <v>31.25</v>
      </c>
      <c r="K10" s="19" t="s">
        <v>24</v>
      </c>
      <c r="L10" s="22">
        <v>0.7695849524511168</v>
      </c>
      <c r="M10" s="31">
        <v>0.055228600198482525</v>
      </c>
      <c r="N10" s="33">
        <v>0.13616905168174065</v>
      </c>
      <c r="O10" s="48">
        <v>0.3121347995947767</v>
      </c>
      <c r="P10" s="53">
        <v>0.43337496191216385</v>
      </c>
      <c r="Q10" s="38">
        <f aca="true" t="shared" si="0" ref="Q10:Q73">IF(I11&lt;&gt;"",I10/I9-1,"")</f>
        <v>-0.0025534631343759884</v>
      </c>
    </row>
    <row r="11" spans="1:17" ht="13.5" thickBot="1">
      <c r="A11" s="20">
        <f>IF(I11&lt;&gt;"",(MAX($I$8:I11)/I11-1)^2,"")</f>
        <v>0.009565058261829313</v>
      </c>
      <c r="C11" s="6">
        <v>36437</v>
      </c>
      <c r="D11" s="3">
        <v>74.5</v>
      </c>
      <c r="E11" s="3">
        <v>74.94</v>
      </c>
      <c r="F11" s="3">
        <v>71.25</v>
      </c>
      <c r="G11" s="3">
        <v>72.75</v>
      </c>
      <c r="H11" s="5">
        <v>9407800</v>
      </c>
      <c r="I11" s="3">
        <v>30.47</v>
      </c>
      <c r="K11" s="19" t="s">
        <v>25</v>
      </c>
      <c r="L11" s="22">
        <v>0.6442505742803676</v>
      </c>
      <c r="M11" s="31">
        <v>0.024588746024750932</v>
      </c>
      <c r="N11" s="33">
        <v>0.059206833505688256</v>
      </c>
      <c r="O11" s="48">
        <v>0.26755887469911643</v>
      </c>
      <c r="P11" s="53">
        <v>0.6903739659137109</v>
      </c>
      <c r="Q11" s="38">
        <f t="shared" si="0"/>
        <v>-0.024959999999999982</v>
      </c>
    </row>
    <row r="12" spans="1:17" ht="13.5" thickBot="1">
      <c r="A12" s="20">
        <f>IF(I12&lt;&gt;"",(MAX($I$8:I12)/I12-1)^2,"")</f>
        <v>0.011979901487586977</v>
      </c>
      <c r="C12" s="6">
        <v>36444</v>
      </c>
      <c r="D12" s="3">
        <v>72.75</v>
      </c>
      <c r="E12" s="3">
        <v>74.75</v>
      </c>
      <c r="F12" s="3">
        <v>72</v>
      </c>
      <c r="G12" s="3">
        <v>72</v>
      </c>
      <c r="H12" s="5">
        <v>8155900</v>
      </c>
      <c r="I12" s="3">
        <v>30.15</v>
      </c>
      <c r="K12" s="19" t="s">
        <v>26</v>
      </c>
      <c r="L12" s="22">
        <v>1.11253592825699</v>
      </c>
      <c r="M12" s="31">
        <v>-0.02777851123269078</v>
      </c>
      <c r="N12" s="33">
        <v>-0.08612182210362639</v>
      </c>
      <c r="O12" s="48">
        <v>0.35884739808074195</v>
      </c>
      <c r="P12" s="53">
        <v>0.17294614360281102</v>
      </c>
      <c r="Q12" s="38">
        <f t="shared" si="0"/>
        <v>-0.010502133245815615</v>
      </c>
    </row>
    <row r="13" spans="1:17" ht="13.5" thickBot="1">
      <c r="A13" s="20">
        <f>IF(I13&lt;&gt;"",(MAX($I$8:I13)/I13-1)^2,"")</f>
        <v>0.0015321424197601277</v>
      </c>
      <c r="C13" s="6">
        <v>36451</v>
      </c>
      <c r="D13" s="3">
        <v>72.25</v>
      </c>
      <c r="E13" s="3">
        <v>76.94</v>
      </c>
      <c r="F13" s="3">
        <v>71.5</v>
      </c>
      <c r="G13" s="3">
        <v>76.87</v>
      </c>
      <c r="H13" s="5">
        <v>7243800</v>
      </c>
      <c r="I13" s="3">
        <v>32.19</v>
      </c>
      <c r="K13" s="19" t="s">
        <v>27</v>
      </c>
      <c r="L13" s="22">
        <v>0.83012906092369</v>
      </c>
      <c r="M13" s="31">
        <v>0.005915320357945601</v>
      </c>
      <c r="N13" s="33">
        <v>0.013364055703755498</v>
      </c>
      <c r="O13" s="48">
        <v>0.36743930455365054</v>
      </c>
      <c r="P13" s="53">
        <v>0.8225679962863284</v>
      </c>
      <c r="Q13" s="38">
        <f t="shared" si="0"/>
        <v>0.06766169154228852</v>
      </c>
    </row>
    <row r="14" spans="1:17" ht="13.5" thickBot="1">
      <c r="A14" s="20">
        <f>IF(I14&lt;&gt;"",(MAX($I$8:I14)/I14-1)^2,"")</f>
        <v>0.006136616172008597</v>
      </c>
      <c r="C14" s="6">
        <v>36458</v>
      </c>
      <c r="D14" s="3">
        <v>75.75</v>
      </c>
      <c r="E14" s="3">
        <v>76.12</v>
      </c>
      <c r="F14" s="3">
        <v>71.5</v>
      </c>
      <c r="G14" s="3">
        <v>74.06</v>
      </c>
      <c r="H14" s="5">
        <v>9037200</v>
      </c>
      <c r="I14" s="3">
        <v>31.02</v>
      </c>
      <c r="K14" s="19" t="s">
        <v>28</v>
      </c>
      <c r="L14" s="22">
        <v>0.7424841999942788</v>
      </c>
      <c r="M14" s="31">
        <v>0.046441901689772136</v>
      </c>
      <c r="N14" s="33">
        <v>0.09197128454799998</v>
      </c>
      <c r="O14" s="48">
        <v>0.3749254823590834</v>
      </c>
      <c r="P14" s="53">
        <v>0.32119145165452756</v>
      </c>
      <c r="Q14" s="38">
        <f t="shared" si="0"/>
        <v>-0.0363466915191053</v>
      </c>
    </row>
    <row r="15" spans="1:17" ht="13.5" thickBot="1">
      <c r="A15" s="20">
        <f>IF(I15&lt;&gt;"",(MAX($I$8:I15)/I15-1)^2,"")</f>
        <v>0.01711691881061027</v>
      </c>
      <c r="C15" s="6">
        <v>36465</v>
      </c>
      <c r="D15" s="3">
        <v>74.06</v>
      </c>
      <c r="E15" s="3">
        <v>75.19</v>
      </c>
      <c r="F15" s="3">
        <v>70.06</v>
      </c>
      <c r="G15" s="3">
        <v>70.62</v>
      </c>
      <c r="H15" s="5">
        <v>8361900</v>
      </c>
      <c r="I15" s="3">
        <v>29.58</v>
      </c>
      <c r="K15" s="19" t="s">
        <v>29</v>
      </c>
      <c r="L15" s="22">
        <v>1.799560634760306</v>
      </c>
      <c r="M15" s="31">
        <v>0.041085482065283445</v>
      </c>
      <c r="N15" s="33">
        <v>0.17694648874138752</v>
      </c>
      <c r="O15" s="48">
        <v>0.4178427993159785</v>
      </c>
      <c r="P15" s="53">
        <v>0.31109590736987003</v>
      </c>
      <c r="Q15" s="38">
        <f t="shared" si="0"/>
        <v>-0.046421663442940075</v>
      </c>
    </row>
    <row r="16" spans="1:17" ht="13.5" thickBot="1">
      <c r="A16" s="20">
        <f>IF(I16&lt;&gt;"",(MAX($I$8:I16)/I16-1)^2,"")</f>
        <v>0.00038049371474731686</v>
      </c>
      <c r="C16" s="6">
        <v>36472</v>
      </c>
      <c r="D16" s="3">
        <v>71</v>
      </c>
      <c r="E16" s="3">
        <v>77.94</v>
      </c>
      <c r="F16" s="3">
        <v>71</v>
      </c>
      <c r="G16" s="3">
        <v>77.87</v>
      </c>
      <c r="H16" s="5">
        <v>8170500</v>
      </c>
      <c r="I16" s="3">
        <v>32.81</v>
      </c>
      <c r="K16" s="19" t="s">
        <v>30</v>
      </c>
      <c r="L16" s="22">
        <v>0.47101871569691955</v>
      </c>
      <c r="M16" s="31">
        <v>-0.015058749143786</v>
      </c>
      <c r="N16" s="33">
        <v>-0.023944674323495944</v>
      </c>
      <c r="O16" s="48">
        <v>0.2962225581305209</v>
      </c>
      <c r="P16" s="53">
        <v>0.4149223921214631</v>
      </c>
      <c r="Q16" s="38">
        <f t="shared" si="0"/>
        <v>0.10919540229885061</v>
      </c>
    </row>
    <row r="17" spans="1:17" ht="13.5" thickBot="1">
      <c r="A17" s="20">
        <f>IF(I17&lt;&gt;"",(MAX($I$8:I17)/I17-1)^2,"")</f>
        <v>0</v>
      </c>
      <c r="C17" s="6">
        <v>36479</v>
      </c>
      <c r="D17" s="3">
        <v>77.87</v>
      </c>
      <c r="E17" s="3">
        <v>81.37</v>
      </c>
      <c r="F17" s="3">
        <v>77</v>
      </c>
      <c r="G17" s="3">
        <v>79.69</v>
      </c>
      <c r="H17" s="5">
        <v>9455000</v>
      </c>
      <c r="I17" s="3">
        <v>33.57</v>
      </c>
      <c r="K17" s="19" t="s">
        <v>31</v>
      </c>
      <c r="L17" s="22">
        <v>2.048602467396798</v>
      </c>
      <c r="M17" s="31">
        <v>-0.0033408535523494227</v>
      </c>
      <c r="N17" s="33">
        <v>-0.016172921132425605</v>
      </c>
      <c r="O17" s="48">
        <v>0.4231814880264561</v>
      </c>
      <c r="P17" s="53">
        <v>0.490856023419318</v>
      </c>
      <c r="Q17" s="38">
        <f t="shared" si="0"/>
        <v>0.023163669612922932</v>
      </c>
    </row>
    <row r="18" spans="1:17" ht="13.5" thickBot="1">
      <c r="A18" s="20">
        <f>IF(I18&lt;&gt;"",(MAX($I$8:I18)/I18-1)^2,"")</f>
        <v>0.0004668545321656385</v>
      </c>
      <c r="C18" s="6">
        <v>36486</v>
      </c>
      <c r="D18" s="3">
        <v>79.69</v>
      </c>
      <c r="E18" s="3">
        <v>80.06</v>
      </c>
      <c r="F18" s="3">
        <v>77.56</v>
      </c>
      <c r="G18" s="3">
        <v>78</v>
      </c>
      <c r="H18" s="5">
        <v>6890100</v>
      </c>
      <c r="I18" s="3">
        <v>32.86</v>
      </c>
      <c r="K18" s="19" t="s">
        <v>32</v>
      </c>
      <c r="L18" s="22">
        <v>0.14741622606977323</v>
      </c>
      <c r="M18" s="31">
        <v>0.20688109291275822</v>
      </c>
      <c r="N18" s="33">
        <v>0.13541499567981755</v>
      </c>
      <c r="O18" s="48">
        <v>0.2252160464894091</v>
      </c>
      <c r="P18" s="53">
        <v>0.673353735440533</v>
      </c>
      <c r="Q18" s="38">
        <f t="shared" si="0"/>
        <v>-0.021149836163241065</v>
      </c>
    </row>
    <row r="19" spans="1:17" ht="13.5" thickBot="1">
      <c r="A19" s="20">
        <f>IF(I19&lt;&gt;"",(MAX($I$8:I19)/I19-1)^2,"")</f>
        <v>0</v>
      </c>
      <c r="C19" s="6">
        <v>36493</v>
      </c>
      <c r="D19" s="3">
        <v>77.87</v>
      </c>
      <c r="E19" s="3">
        <v>83.12</v>
      </c>
      <c r="F19" s="3">
        <v>77.56</v>
      </c>
      <c r="G19" s="3">
        <v>82.53</v>
      </c>
      <c r="H19" s="5">
        <v>10992800</v>
      </c>
      <c r="I19" s="3">
        <v>34.77</v>
      </c>
      <c r="K19" s="19" t="s">
        <v>33</v>
      </c>
      <c r="L19" s="22">
        <v>0.6376820808742074</v>
      </c>
      <c r="M19" s="31">
        <v>0.05231695183331935</v>
      </c>
      <c r="N19" s="33">
        <v>0.09645083856990622</v>
      </c>
      <c r="O19" s="48">
        <v>0.3458920959602311</v>
      </c>
      <c r="P19" s="53">
        <v>0.980430376638662</v>
      </c>
      <c r="Q19" s="38">
        <f t="shared" si="0"/>
        <v>0.05812538040170434</v>
      </c>
    </row>
    <row r="20" spans="1:17" ht="13.5" thickBot="1">
      <c r="A20" s="20">
        <f>IF(I20&lt;&gt;"",(MAX($I$8:I20)/I20-1)^2,"")</f>
        <v>0</v>
      </c>
      <c r="C20" s="6">
        <v>36500</v>
      </c>
      <c r="D20" s="3">
        <v>82.25</v>
      </c>
      <c r="E20" s="3">
        <v>86.56</v>
      </c>
      <c r="F20" s="3">
        <v>82</v>
      </c>
      <c r="G20" s="3">
        <v>82.81</v>
      </c>
      <c r="H20" s="5">
        <v>11546700</v>
      </c>
      <c r="I20" s="3">
        <v>34.89</v>
      </c>
      <c r="K20" s="19" t="s">
        <v>34</v>
      </c>
      <c r="L20" s="22">
        <v>0.37888440021373176</v>
      </c>
      <c r="M20" s="31">
        <v>0.01821172185498427</v>
      </c>
      <c r="N20" s="33">
        <v>0.028765092503314795</v>
      </c>
      <c r="O20" s="48">
        <v>0.2398788500711366</v>
      </c>
      <c r="P20" s="53">
        <v>0.9820309993939578</v>
      </c>
      <c r="Q20" s="38">
        <f t="shared" si="0"/>
        <v>0.003451251078515849</v>
      </c>
    </row>
    <row r="21" spans="1:17" ht="13.5" thickBot="1">
      <c r="A21" s="20">
        <f>IF(I21&lt;&gt;"",(MAX($I$8:I21)/I21-1)^2,"")</f>
        <v>5.281678081555987E-06</v>
      </c>
      <c r="C21" s="6">
        <v>36507</v>
      </c>
      <c r="D21" s="3">
        <v>83.37</v>
      </c>
      <c r="E21" s="3">
        <v>84.81</v>
      </c>
      <c r="F21" s="3">
        <v>81.06</v>
      </c>
      <c r="G21" s="3">
        <v>82.62</v>
      </c>
      <c r="H21" s="5">
        <v>14197600</v>
      </c>
      <c r="I21" s="3">
        <v>34.81</v>
      </c>
      <c r="K21" s="19" t="s">
        <v>35</v>
      </c>
      <c r="L21" s="22">
        <v>0.8006333684380154</v>
      </c>
      <c r="M21" s="31">
        <v>0.030024789946259754</v>
      </c>
      <c r="N21" s="33">
        <v>0.09164686593005733</v>
      </c>
      <c r="O21" s="48">
        <v>0.26229864455663626</v>
      </c>
      <c r="P21" s="53">
        <v>0.5136013436397668</v>
      </c>
      <c r="Q21" s="38">
        <f t="shared" si="0"/>
        <v>-0.0022929206076238717</v>
      </c>
    </row>
    <row r="22" spans="1:17" ht="13.5" thickBot="1">
      <c r="A22" s="20">
        <f>IF(I22&lt;&gt;"",(MAX($I$8:I22)/I22-1)^2,"")</f>
        <v>0</v>
      </c>
      <c r="C22" s="6">
        <v>36514</v>
      </c>
      <c r="D22" s="3">
        <v>83.25</v>
      </c>
      <c r="E22" s="3">
        <v>84.06</v>
      </c>
      <c r="F22" s="3">
        <v>80.06</v>
      </c>
      <c r="G22" s="3">
        <v>83.81</v>
      </c>
      <c r="H22" s="5">
        <v>7572400</v>
      </c>
      <c r="I22" s="3">
        <v>35.31</v>
      </c>
      <c r="K22" s="19" t="s">
        <v>36</v>
      </c>
      <c r="L22" s="22">
        <v>0.10643713851181716</v>
      </c>
      <c r="M22" s="31">
        <v>0.7881651692929572</v>
      </c>
      <c r="N22" s="33">
        <v>0.36538068096583115</v>
      </c>
      <c r="O22" s="48">
        <v>0.22959628043954888</v>
      </c>
      <c r="P22" s="53">
        <v>0.9430477549759895</v>
      </c>
      <c r="Q22" s="38">
        <f t="shared" si="0"/>
        <v>0.014363688595231183</v>
      </c>
    </row>
    <row r="23" spans="1:17" ht="13.5" thickBot="1">
      <c r="A23" s="20">
        <f>IF(I23&lt;&gt;"",(MAX($I$8:I23)/I23-1)^2,"")</f>
        <v>0.001629361530573744</v>
      </c>
      <c r="C23" s="6">
        <v>36521</v>
      </c>
      <c r="D23" s="3">
        <v>83.94</v>
      </c>
      <c r="E23" s="3">
        <v>84.19</v>
      </c>
      <c r="F23" s="3">
        <v>79.75</v>
      </c>
      <c r="G23" s="3">
        <v>80.56</v>
      </c>
      <c r="H23" s="5">
        <v>5691000</v>
      </c>
      <c r="I23" s="3">
        <v>33.94</v>
      </c>
      <c r="K23" s="19" t="s">
        <v>37</v>
      </c>
      <c r="L23" s="22">
        <v>0.24407646666425875</v>
      </c>
      <c r="M23" s="31">
        <v>0.6877044535768784</v>
      </c>
      <c r="N23" s="33">
        <v>0.5368090092902419</v>
      </c>
      <c r="O23" s="48">
        <v>0.31268564840267943</v>
      </c>
      <c r="P23" s="53">
        <v>0.609040342627142</v>
      </c>
      <c r="Q23" s="38">
        <f t="shared" si="0"/>
        <v>-0.038799207023506255</v>
      </c>
    </row>
    <row r="24" spans="1:17" ht="13.5" thickBot="1">
      <c r="A24" s="20">
        <f>IF(I24&lt;&gt;"",(MAX($I$8:I24)/I24-1)^2,"")</f>
        <v>0</v>
      </c>
      <c r="C24" s="6">
        <v>36528</v>
      </c>
      <c r="D24" s="3">
        <v>79.5</v>
      </c>
      <c r="E24" s="3">
        <v>86.25</v>
      </c>
      <c r="F24" s="3">
        <v>76.5</v>
      </c>
      <c r="G24" s="3">
        <v>84.94</v>
      </c>
      <c r="H24" s="5">
        <v>16308300</v>
      </c>
      <c r="I24" s="3">
        <v>35.78</v>
      </c>
      <c r="K24" s="19" t="s">
        <v>38</v>
      </c>
      <c r="L24" s="22">
        <v>0.8526601184303794</v>
      </c>
      <c r="M24" s="31">
        <v>0.0010797403977031844</v>
      </c>
      <c r="N24" s="33">
        <v>0.00307428571005919</v>
      </c>
      <c r="O24" s="48">
        <v>0.29946844965230524</v>
      </c>
      <c r="P24" s="53">
        <v>0.17065948313480295</v>
      </c>
      <c r="Q24" s="38">
        <f t="shared" si="0"/>
        <v>0.05421331761932824</v>
      </c>
    </row>
    <row r="25" spans="1:17" ht="13.5" thickBot="1">
      <c r="A25" s="20">
        <f>IF(I25&lt;&gt;"",(MAX($I$8:I25)/I25-1)^2,"")</f>
        <v>0.00020085509638473987</v>
      </c>
      <c r="C25" s="6">
        <v>36535</v>
      </c>
      <c r="D25" s="3">
        <v>84.19</v>
      </c>
      <c r="E25" s="3">
        <v>86</v>
      </c>
      <c r="F25" s="3">
        <v>82.81</v>
      </c>
      <c r="G25" s="3">
        <v>83.75</v>
      </c>
      <c r="H25" s="5">
        <v>10186600</v>
      </c>
      <c r="I25" s="3">
        <v>35.28</v>
      </c>
      <c r="K25" s="19" t="s">
        <v>39</v>
      </c>
      <c r="L25" s="22">
        <v>0.9992730357251203</v>
      </c>
      <c r="M25" s="31">
        <v>-0.03212158435990871</v>
      </c>
      <c r="N25" s="33">
        <v>-0.09949572797309149</v>
      </c>
      <c r="O25" s="48">
        <v>0.322609158900847</v>
      </c>
      <c r="P25" s="53">
        <v>0.8767941259929373</v>
      </c>
      <c r="Q25" s="38">
        <f t="shared" si="0"/>
        <v>-0.013974287311347089</v>
      </c>
    </row>
    <row r="26" spans="1:17" ht="13.5" thickBot="1">
      <c r="A26" s="20">
        <f>IF(I26&lt;&gt;"",(MAX($I$8:I26)/I26-1)^2,"")</f>
        <v>0</v>
      </c>
      <c r="C26" s="6">
        <v>36543</v>
      </c>
      <c r="D26" s="3">
        <v>82.75</v>
      </c>
      <c r="E26" s="3">
        <v>85.87</v>
      </c>
      <c r="F26" s="3">
        <v>82.37</v>
      </c>
      <c r="G26" s="3">
        <v>85</v>
      </c>
      <c r="H26" s="5">
        <v>12248700</v>
      </c>
      <c r="I26" s="3">
        <v>35.81</v>
      </c>
      <c r="K26" s="19" t="s">
        <v>40</v>
      </c>
      <c r="L26" s="22">
        <v>0.48559003421108254</v>
      </c>
      <c r="M26" s="31">
        <v>-0.07119574028792226</v>
      </c>
      <c r="N26" s="33">
        <v>-0.12818078459425059</v>
      </c>
      <c r="O26" s="48">
        <v>0.2697123603317857</v>
      </c>
      <c r="P26" s="53">
        <v>0.2629401270703351</v>
      </c>
      <c r="Q26" s="38">
        <f t="shared" si="0"/>
        <v>0.015022675736961588</v>
      </c>
    </row>
    <row r="27" spans="1:17" ht="13.5" thickBot="1">
      <c r="A27" s="20">
        <f>IF(I27&lt;&gt;"",(MAX($I$8:I27)/I27-1)^2,"")</f>
        <v>0.00602807614227037</v>
      </c>
      <c r="C27" s="6">
        <v>36549</v>
      </c>
      <c r="D27" s="3">
        <v>85.44</v>
      </c>
      <c r="E27" s="3">
        <v>86.31</v>
      </c>
      <c r="F27" s="3">
        <v>78.87</v>
      </c>
      <c r="G27" s="3">
        <v>78.87</v>
      </c>
      <c r="H27" s="5">
        <v>10923200</v>
      </c>
      <c r="I27" s="3">
        <v>33.23</v>
      </c>
      <c r="K27" s="19" t="s">
        <v>41</v>
      </c>
      <c r="L27" s="22">
        <v>0.37736371471604746</v>
      </c>
      <c r="M27" s="31">
        <v>0.12803058723586588</v>
      </c>
      <c r="N27" s="33">
        <v>0.18559253278042498</v>
      </c>
      <c r="O27" s="48">
        <v>0.26032350155899786</v>
      </c>
      <c r="P27" s="53">
        <v>0.04804848092204689</v>
      </c>
      <c r="Q27" s="38">
        <f t="shared" si="0"/>
        <v>-0.07204691426975718</v>
      </c>
    </row>
    <row r="28" spans="1:17" ht="13.5" thickBot="1">
      <c r="A28" s="20">
        <f>IF(I28&lt;&gt;"",(MAX($I$8:I28)/I28-1)^2,"")</f>
        <v>0.0026082801090901437</v>
      </c>
      <c r="C28" s="6">
        <v>36556</v>
      </c>
      <c r="D28" s="3">
        <v>78.62</v>
      </c>
      <c r="E28" s="3">
        <v>84.87</v>
      </c>
      <c r="F28" s="3">
        <v>77.87</v>
      </c>
      <c r="G28" s="3">
        <v>80.87</v>
      </c>
      <c r="H28" s="5">
        <v>11982800</v>
      </c>
      <c r="I28" s="3">
        <v>34.07</v>
      </c>
      <c r="K28" s="19" t="s">
        <v>42</v>
      </c>
      <c r="L28" s="22">
        <v>0.7695769862800125</v>
      </c>
      <c r="M28" s="31">
        <v>0.02628264014750651</v>
      </c>
      <c r="N28" s="33">
        <v>0.06577879958416648</v>
      </c>
      <c r="O28" s="48">
        <v>0.3074929175367441</v>
      </c>
      <c r="P28" s="53">
        <v>0.688086718419247</v>
      </c>
      <c r="Q28" s="38">
        <f t="shared" si="0"/>
        <v>0.02527836292506791</v>
      </c>
    </row>
    <row r="29" spans="1:17" ht="13.5" thickBot="1">
      <c r="A29" s="20">
        <f>IF(I29&lt;&gt;"",(MAX($I$8:I29)/I29-1)^2,"")</f>
        <v>0.02076177158080619</v>
      </c>
      <c r="C29" s="6">
        <v>36563</v>
      </c>
      <c r="D29" s="3">
        <v>79.5</v>
      </c>
      <c r="E29" s="3">
        <v>81.87</v>
      </c>
      <c r="F29" s="3">
        <v>72.69</v>
      </c>
      <c r="G29" s="3">
        <v>73.87</v>
      </c>
      <c r="H29" s="5">
        <v>10969300</v>
      </c>
      <c r="I29" s="3">
        <v>31.3</v>
      </c>
      <c r="K29" s="19" t="s">
        <v>43</v>
      </c>
      <c r="L29" s="22">
        <v>0.20032911491998392</v>
      </c>
      <c r="M29" s="31">
        <v>0.6374293612089903</v>
      </c>
      <c r="N29" s="33">
        <v>0.4389469574046602</v>
      </c>
      <c r="O29" s="48">
        <v>0.29091364594489394</v>
      </c>
      <c r="P29" s="53">
        <v>0.28807309838111816</v>
      </c>
      <c r="Q29" s="38">
        <f t="shared" si="0"/>
        <v>-0.08130319929556795</v>
      </c>
    </row>
    <row r="30" spans="1:17" ht="13.5" thickBot="1">
      <c r="A30" s="20">
        <f>IF(I30&lt;&gt;"",(MAX($I$8:I30)/I30-1)^2,"")</f>
        <v>0.016170680654519473</v>
      </c>
      <c r="C30" s="6">
        <v>36570</v>
      </c>
      <c r="D30" s="3">
        <v>74.5</v>
      </c>
      <c r="E30" s="3">
        <v>80.56</v>
      </c>
      <c r="F30" s="3">
        <v>74.44</v>
      </c>
      <c r="G30" s="3">
        <v>75</v>
      </c>
      <c r="H30" s="5">
        <v>11260600</v>
      </c>
      <c r="I30" s="3">
        <v>31.77</v>
      </c>
      <c r="K30" s="19" t="s">
        <v>44</v>
      </c>
      <c r="L30" s="22">
        <v>0.4978666658773439</v>
      </c>
      <c r="M30" s="31">
        <v>-0.024530371943433694</v>
      </c>
      <c r="N30" s="33">
        <v>-0.04534996327897468</v>
      </c>
      <c r="O30" s="48">
        <v>0.2693024119353729</v>
      </c>
      <c r="P30" s="53">
        <v>0.9564085485056057</v>
      </c>
      <c r="Q30" s="38">
        <f t="shared" si="0"/>
        <v>0.015015974440894642</v>
      </c>
    </row>
    <row r="31" spans="1:17" ht="13.5" thickBot="1">
      <c r="A31" s="20">
        <f>IF(I31&lt;&gt;"",(MAX($I$8:I31)/I31-1)^2,"")</f>
        <v>0.0359864681405283</v>
      </c>
      <c r="C31" s="6">
        <v>36578</v>
      </c>
      <c r="D31" s="3">
        <v>76.25</v>
      </c>
      <c r="E31" s="3">
        <v>76.94</v>
      </c>
      <c r="F31" s="3">
        <v>70</v>
      </c>
      <c r="G31" s="3">
        <v>71.06</v>
      </c>
      <c r="H31" s="5">
        <v>10584200</v>
      </c>
      <c r="I31" s="3">
        <v>30.1</v>
      </c>
      <c r="K31" s="19" t="s">
        <v>45</v>
      </c>
      <c r="L31" s="22">
        <v>0.32267464186773465</v>
      </c>
      <c r="M31" s="31">
        <v>-0.011364606325824502</v>
      </c>
      <c r="N31" s="33">
        <v>-0.012843065842833856</v>
      </c>
      <c r="O31" s="48">
        <v>0.28552919692453</v>
      </c>
      <c r="P31" s="53">
        <v>0.739425705316122</v>
      </c>
      <c r="Q31" s="38">
        <f t="shared" si="0"/>
        <v>-0.05256531318854263</v>
      </c>
    </row>
    <row r="32" spans="1:17" ht="13.5" thickBot="1">
      <c r="A32" s="20">
        <f>IF(I32&lt;&gt;"",(MAX($I$8:I32)/I32-1)^2,"")</f>
        <v>0.013600199672352983</v>
      </c>
      <c r="C32" s="6">
        <v>36584</v>
      </c>
      <c r="D32" s="3">
        <v>71</v>
      </c>
      <c r="E32" s="3">
        <v>77.69</v>
      </c>
      <c r="F32" s="3">
        <v>69.87</v>
      </c>
      <c r="G32" s="3">
        <v>75.69</v>
      </c>
      <c r="H32" s="5">
        <v>10452200</v>
      </c>
      <c r="I32" s="3">
        <v>32.07</v>
      </c>
      <c r="K32" s="19" t="s">
        <v>16</v>
      </c>
      <c r="L32" s="22">
        <v>0.13773732991008872</v>
      </c>
      <c r="M32" s="31">
        <v>0.743428080469846</v>
      </c>
      <c r="N32" s="33">
        <v>0.46460987109812507</v>
      </c>
      <c r="O32" s="48">
        <v>0.22039522867234318</v>
      </c>
      <c r="P32" s="53">
        <v>0.25284673238729694</v>
      </c>
      <c r="Q32" s="38">
        <f t="shared" si="0"/>
        <v>0.06544850498338861</v>
      </c>
    </row>
    <row r="33" spans="1:17" ht="12.75">
      <c r="A33" s="20">
        <f>IF(I33&lt;&gt;"",(MAX($I$8:I33)/I33-1)^2,"")</f>
        <v>0.009497735970942145</v>
      </c>
      <c r="C33" s="6">
        <v>36591</v>
      </c>
      <c r="D33" s="3">
        <v>74</v>
      </c>
      <c r="E33" s="3">
        <v>82</v>
      </c>
      <c r="F33" s="3">
        <v>72</v>
      </c>
      <c r="G33" s="3">
        <v>77.03</v>
      </c>
      <c r="H33" s="5">
        <v>14730500</v>
      </c>
      <c r="I33" s="3">
        <v>32.63</v>
      </c>
      <c r="L33" s="18"/>
      <c r="M33" s="18"/>
      <c r="Q33" s="38">
        <f t="shared" si="0"/>
        <v>0.017461802307452423</v>
      </c>
    </row>
    <row r="34" spans="1:17" ht="12.75">
      <c r="A34" s="20">
        <f>IF(I34&lt;&gt;"",(MAX($I$8:I34)/I34-1)^2,"")</f>
        <v>0.009237639869022587</v>
      </c>
      <c r="C34" s="6">
        <v>36598</v>
      </c>
      <c r="D34" s="3">
        <v>76.5</v>
      </c>
      <c r="E34" s="3">
        <v>79.94</v>
      </c>
      <c r="F34" s="3">
        <v>74.37</v>
      </c>
      <c r="G34" s="3">
        <v>77.12</v>
      </c>
      <c r="H34" s="5">
        <v>11390000</v>
      </c>
      <c r="I34" s="3">
        <v>32.67</v>
      </c>
      <c r="L34" s="18"/>
      <c r="M34" s="18"/>
      <c r="Q34" s="38">
        <f t="shared" si="0"/>
        <v>0.001225865767698453</v>
      </c>
    </row>
    <row r="35" spans="1:17" ht="12.75">
      <c r="A35" s="20">
        <f>IF(I35&lt;&gt;"",(MAX($I$8:I35)/I35-1)^2,"")</f>
        <v>0.008855425268860448</v>
      </c>
      <c r="C35" s="6">
        <v>36605</v>
      </c>
      <c r="D35" s="3">
        <v>76.19</v>
      </c>
      <c r="E35" s="3">
        <v>77.75</v>
      </c>
      <c r="F35" s="3">
        <v>74.31</v>
      </c>
      <c r="G35" s="3">
        <v>77.25</v>
      </c>
      <c r="H35" s="5">
        <v>10952300</v>
      </c>
      <c r="I35" s="3">
        <v>32.73</v>
      </c>
      <c r="L35" s="18"/>
      <c r="M35" s="18"/>
      <c r="Q35" s="38">
        <f t="shared" si="0"/>
        <v>0.0018365472910926162</v>
      </c>
    </row>
    <row r="36" spans="1:17" ht="12.75">
      <c r="A36" s="20">
        <f>IF(I36&lt;&gt;"",(MAX($I$8:I36)/I36-1)^2,"")</f>
        <v>0.006973892305474012</v>
      </c>
      <c r="C36" s="6">
        <v>36612</v>
      </c>
      <c r="D36" s="3">
        <v>77.25</v>
      </c>
      <c r="E36" s="3">
        <v>81.94</v>
      </c>
      <c r="F36" s="3">
        <v>75.62</v>
      </c>
      <c r="G36" s="3">
        <v>78</v>
      </c>
      <c r="H36" s="5">
        <v>12918700</v>
      </c>
      <c r="I36" s="3">
        <v>33.05</v>
      </c>
      <c r="L36" s="18"/>
      <c r="M36" s="18"/>
      <c r="Q36" s="38">
        <f t="shared" si="0"/>
        <v>0.00977696303085862</v>
      </c>
    </row>
    <row r="37" spans="1:17" ht="12.75">
      <c r="A37" s="20">
        <f>IF(I37&lt;&gt;"",(MAX($I$8:I37)/I37-1)^2,"")</f>
        <v>0.0038807984166342622</v>
      </c>
      <c r="C37" s="6">
        <v>36619</v>
      </c>
      <c r="D37" s="3">
        <v>77.75</v>
      </c>
      <c r="E37" s="3">
        <v>83.12</v>
      </c>
      <c r="F37" s="3">
        <v>77.69</v>
      </c>
      <c r="G37" s="3">
        <v>79.56</v>
      </c>
      <c r="H37" s="5">
        <v>11097200</v>
      </c>
      <c r="I37" s="3">
        <v>33.71</v>
      </c>
      <c r="L37" s="18"/>
      <c r="M37" s="18"/>
      <c r="Q37" s="38">
        <f t="shared" si="0"/>
        <v>0.0199697428139185</v>
      </c>
    </row>
    <row r="38" spans="1:17" ht="12.75">
      <c r="A38" s="20">
        <f>IF(I38&lt;&gt;"",(MAX($I$8:I38)/I38-1)^2,"")</f>
        <v>0.00539361676126726</v>
      </c>
      <c r="C38" s="6">
        <v>36626</v>
      </c>
      <c r="D38" s="3">
        <v>79</v>
      </c>
      <c r="E38" s="3">
        <v>81.75</v>
      </c>
      <c r="F38" s="3">
        <v>78</v>
      </c>
      <c r="G38" s="3">
        <v>78.75</v>
      </c>
      <c r="H38" s="5">
        <v>9827800</v>
      </c>
      <c r="I38" s="3">
        <v>33.36</v>
      </c>
      <c r="L38" s="18"/>
      <c r="M38" s="18"/>
      <c r="Q38" s="38">
        <f t="shared" si="0"/>
        <v>-0.01038267576386831</v>
      </c>
    </row>
    <row r="39" spans="1:17" ht="12.75">
      <c r="A39" s="20">
        <f>IF(I39&lt;&gt;"",(MAX($I$8:I39)/I39-1)^2,"")</f>
        <v>0.0048878772414040865</v>
      </c>
      <c r="C39" s="6">
        <v>36633</v>
      </c>
      <c r="D39" s="3">
        <v>78.62</v>
      </c>
      <c r="E39" s="3">
        <v>79.37</v>
      </c>
      <c r="F39" s="3">
        <v>75</v>
      </c>
      <c r="G39" s="3">
        <v>79</v>
      </c>
      <c r="H39" s="5">
        <v>12109500</v>
      </c>
      <c r="I39" s="3">
        <v>33.47</v>
      </c>
      <c r="M39" s="18"/>
      <c r="Q39" s="38">
        <f t="shared" si="0"/>
        <v>0.003297362110311841</v>
      </c>
    </row>
    <row r="40" spans="1:17" ht="12.75">
      <c r="A40" s="20">
        <f>IF(I40&lt;&gt;"",(MAX($I$8:I40)/I40-1)^2,"")</f>
        <v>0.007764978028620768</v>
      </c>
      <c r="C40" s="6">
        <v>36640</v>
      </c>
      <c r="D40" s="3">
        <v>78.62</v>
      </c>
      <c r="E40" s="3">
        <v>81.5</v>
      </c>
      <c r="F40" s="3">
        <v>77.19</v>
      </c>
      <c r="G40" s="3">
        <v>77.69</v>
      </c>
      <c r="H40" s="5">
        <v>9689200</v>
      </c>
      <c r="I40" s="3">
        <v>32.91</v>
      </c>
      <c r="L40" s="18"/>
      <c r="M40" s="18"/>
      <c r="Q40" s="38">
        <f t="shared" si="0"/>
        <v>-0.01673140125485517</v>
      </c>
    </row>
    <row r="41" spans="1:17" ht="12.75">
      <c r="A41" s="20">
        <f>IF(I41&lt;&gt;"",(MAX($I$8:I41)/I41-1)^2,"")</f>
        <v>0.0032096621417895</v>
      </c>
      <c r="C41" s="6">
        <v>36647</v>
      </c>
      <c r="D41" s="3">
        <v>78.31</v>
      </c>
      <c r="E41" s="3">
        <v>80</v>
      </c>
      <c r="F41" s="3">
        <v>77</v>
      </c>
      <c r="G41" s="3">
        <v>80</v>
      </c>
      <c r="H41" s="5">
        <v>8242600</v>
      </c>
      <c r="I41" s="3">
        <v>33.89</v>
      </c>
      <c r="L41" s="18"/>
      <c r="M41" s="18"/>
      <c r="Q41" s="38">
        <f t="shared" si="0"/>
        <v>0.02977818292312384</v>
      </c>
    </row>
    <row r="42" spans="1:17" ht="12.75">
      <c r="A42" s="20">
        <f>IF(I42&lt;&gt;"",(MAX($I$8:I42)/I42-1)^2,"")</f>
        <v>0.0006200014482264049</v>
      </c>
      <c r="C42" s="6">
        <v>36654</v>
      </c>
      <c r="D42" s="3">
        <v>79.87</v>
      </c>
      <c r="E42" s="3">
        <v>83.37</v>
      </c>
      <c r="F42" s="3">
        <v>78.75</v>
      </c>
      <c r="G42" s="3">
        <v>82.03</v>
      </c>
      <c r="H42" s="5">
        <v>9219500</v>
      </c>
      <c r="I42" s="3">
        <v>34.94</v>
      </c>
      <c r="L42" s="18"/>
      <c r="M42" s="18"/>
      <c r="Q42" s="38">
        <f t="shared" si="0"/>
        <v>0.030982590734729865</v>
      </c>
    </row>
    <row r="43" spans="1:17" ht="12.75">
      <c r="A43" s="20">
        <f>IF(I43&lt;&gt;"",(MAX($I$8:I43)/I43-1)^2,"")</f>
        <v>0.0008083749658950142</v>
      </c>
      <c r="C43" s="6">
        <v>36661</v>
      </c>
      <c r="D43" s="3">
        <v>81.94</v>
      </c>
      <c r="E43" s="3">
        <v>83.87</v>
      </c>
      <c r="F43" s="3">
        <v>79.94</v>
      </c>
      <c r="G43" s="3">
        <v>81.75</v>
      </c>
      <c r="H43" s="5">
        <v>8870800</v>
      </c>
      <c r="I43" s="3">
        <v>34.82</v>
      </c>
      <c r="L43" s="18"/>
      <c r="M43" s="18"/>
      <c r="Q43" s="38">
        <f t="shared" si="0"/>
        <v>-0.0034344590726960167</v>
      </c>
    </row>
    <row r="44" spans="1:17" ht="12.75">
      <c r="A44" s="20">
        <f>IF(I44&lt;&gt;"",(MAX($I$8:I44)/I44-1)^2,"")</f>
        <v>0.0004210156661846067</v>
      </c>
      <c r="C44" s="6">
        <v>36668</v>
      </c>
      <c r="D44" s="3">
        <v>82.37</v>
      </c>
      <c r="E44" s="3">
        <v>83.94</v>
      </c>
      <c r="F44" s="3">
        <v>80.69</v>
      </c>
      <c r="G44" s="3">
        <v>82.37</v>
      </c>
      <c r="H44" s="5">
        <v>8410600</v>
      </c>
      <c r="I44" s="3">
        <v>35.09</v>
      </c>
      <c r="L44" s="18"/>
      <c r="M44" s="18"/>
      <c r="Q44" s="38">
        <f t="shared" si="0"/>
        <v>0.00775416427340625</v>
      </c>
    </row>
    <row r="45" spans="1:17" ht="12.75">
      <c r="A45" s="20">
        <f>IF(I45&lt;&gt;"",(MAX($I$8:I45)/I45-1)^2,"")</f>
        <v>0.0038027168365586967</v>
      </c>
      <c r="C45" s="6">
        <v>36676</v>
      </c>
      <c r="D45" s="3">
        <v>82</v>
      </c>
      <c r="E45" s="3">
        <v>83.87</v>
      </c>
      <c r="F45" s="3">
        <v>78.62</v>
      </c>
      <c r="G45" s="3">
        <v>79.19</v>
      </c>
      <c r="H45" s="5">
        <v>12640600</v>
      </c>
      <c r="I45" s="3">
        <v>33.73</v>
      </c>
      <c r="L45" s="18"/>
      <c r="M45" s="18"/>
      <c r="Q45" s="38">
        <f t="shared" si="0"/>
        <v>-0.03875748076375052</v>
      </c>
    </row>
    <row r="46" spans="1:17" ht="12.75">
      <c r="A46" s="20">
        <f>IF(I46&lt;&gt;"",(MAX($I$8:I46)/I46-1)^2,"")</f>
        <v>0.0038027168365586967</v>
      </c>
      <c r="C46" s="6">
        <v>36682</v>
      </c>
      <c r="D46" s="3">
        <v>79</v>
      </c>
      <c r="E46" s="3">
        <v>82.5</v>
      </c>
      <c r="F46" s="3">
        <v>78.75</v>
      </c>
      <c r="G46" s="3">
        <v>79.19</v>
      </c>
      <c r="H46" s="5">
        <v>10088800</v>
      </c>
      <c r="I46" s="3">
        <v>33.73</v>
      </c>
      <c r="L46" s="18"/>
      <c r="M46" s="18"/>
      <c r="Q46" s="38">
        <f t="shared" si="0"/>
        <v>0</v>
      </c>
    </row>
    <row r="47" spans="1:17" ht="12.75">
      <c r="A47" s="20">
        <f>IF(I47&lt;&gt;"",(MAX($I$8:I47)/I47-1)^2,"")</f>
        <v>0</v>
      </c>
      <c r="C47" s="6">
        <v>36689</v>
      </c>
      <c r="D47" s="3">
        <v>79.87</v>
      </c>
      <c r="E47" s="3">
        <v>84.37</v>
      </c>
      <c r="F47" s="3">
        <v>79.87</v>
      </c>
      <c r="G47" s="3">
        <v>84.37</v>
      </c>
      <c r="H47" s="5">
        <v>12183300</v>
      </c>
      <c r="I47" s="3">
        <v>35.94</v>
      </c>
      <c r="L47" s="18"/>
      <c r="M47" s="18"/>
      <c r="Q47" s="38">
        <f t="shared" si="0"/>
        <v>0.06552030833086286</v>
      </c>
    </row>
    <row r="48" spans="1:17" ht="12.75">
      <c r="A48" s="20">
        <f>IF(I48&lt;&gt;"",(MAX($I$8:I48)/I48-1)^2,"")</f>
        <v>0.00022402675369124123</v>
      </c>
      <c r="C48" s="6">
        <v>36696</v>
      </c>
      <c r="D48" s="3">
        <v>83.94</v>
      </c>
      <c r="E48" s="3">
        <v>84.75</v>
      </c>
      <c r="F48" s="3">
        <v>81.75</v>
      </c>
      <c r="G48" s="3">
        <v>83.12</v>
      </c>
      <c r="H48" s="5">
        <v>8476400</v>
      </c>
      <c r="I48" s="3">
        <v>35.41</v>
      </c>
      <c r="L48" s="18"/>
      <c r="M48" s="18"/>
      <c r="Q48" s="38">
        <f t="shared" si="0"/>
        <v>-0.014746800222593226</v>
      </c>
    </row>
    <row r="49" spans="1:17" ht="12.75">
      <c r="A49" s="20">
        <f>IF(I49&lt;&gt;"",(MAX($I$8:I49)/I49-1)^2,"")</f>
        <v>0.005589172065657823</v>
      </c>
      <c r="C49" s="6">
        <v>36703</v>
      </c>
      <c r="D49" s="3">
        <v>83.25</v>
      </c>
      <c r="E49" s="3">
        <v>84.19</v>
      </c>
      <c r="F49" s="3">
        <v>77.69</v>
      </c>
      <c r="G49" s="3">
        <v>78.5</v>
      </c>
      <c r="H49" s="5">
        <v>10247200</v>
      </c>
      <c r="I49" s="3">
        <v>33.44</v>
      </c>
      <c r="L49" s="18"/>
      <c r="M49" s="18"/>
      <c r="Q49" s="38">
        <f t="shared" si="0"/>
        <v>-0.05563400169443655</v>
      </c>
    </row>
    <row r="50" spans="1:17" ht="12.75">
      <c r="A50" s="20">
        <f>IF(I50&lt;&gt;"",(MAX($I$8:I50)/I50-1)^2,"")</f>
        <v>0.005541233485491336</v>
      </c>
      <c r="C50" s="6">
        <v>36710</v>
      </c>
      <c r="D50" s="3">
        <v>78.81</v>
      </c>
      <c r="E50" s="3">
        <v>79.75</v>
      </c>
      <c r="F50" s="3">
        <v>76.56</v>
      </c>
      <c r="G50" s="3">
        <v>78.52</v>
      </c>
      <c r="H50" s="5">
        <v>10648200</v>
      </c>
      <c r="I50" s="3">
        <v>33.45</v>
      </c>
      <c r="L50" s="18"/>
      <c r="M50" s="18"/>
      <c r="Q50" s="38">
        <f t="shared" si="0"/>
        <v>0.0002990430622011875</v>
      </c>
    </row>
    <row r="51" spans="1:17" ht="12.75">
      <c r="A51" s="20">
        <f>IF(I51&lt;&gt;"",(MAX($I$8:I51)/I51-1)^2,"")</f>
        <v>0.007703993691702454</v>
      </c>
      <c r="C51" s="6">
        <v>36717</v>
      </c>
      <c r="D51" s="3">
        <v>78.5</v>
      </c>
      <c r="E51" s="3">
        <v>80.75</v>
      </c>
      <c r="F51" s="3">
        <v>76.44</v>
      </c>
      <c r="G51" s="3">
        <v>77.56</v>
      </c>
      <c r="H51" s="5">
        <v>8150800</v>
      </c>
      <c r="I51" s="3">
        <v>33.04</v>
      </c>
      <c r="L51" s="18"/>
      <c r="M51" s="18"/>
      <c r="Q51" s="38">
        <f t="shared" si="0"/>
        <v>-0.012257100149476896</v>
      </c>
    </row>
    <row r="52" spans="1:17" ht="12.75">
      <c r="A52" s="20">
        <f>IF(I52&lt;&gt;"",(MAX($I$8:I52)/I52-1)^2,"")</f>
        <v>0.008848022351493899</v>
      </c>
      <c r="C52" s="6">
        <v>36724</v>
      </c>
      <c r="D52" s="3">
        <v>79.94</v>
      </c>
      <c r="E52" s="3">
        <v>79.94</v>
      </c>
      <c r="F52" s="3">
        <v>76.87</v>
      </c>
      <c r="G52" s="3">
        <v>77.12</v>
      </c>
      <c r="H52" s="5">
        <v>9611400</v>
      </c>
      <c r="I52" s="3">
        <v>32.85</v>
      </c>
      <c r="L52" s="18"/>
      <c r="M52" s="18"/>
      <c r="Q52" s="38">
        <f t="shared" si="0"/>
        <v>-0.0057506053268764346</v>
      </c>
    </row>
    <row r="53" spans="1:17" ht="12.75">
      <c r="A53" s="20">
        <f>IF(I53&lt;&gt;"",(MAX($I$8:I53)/I53-1)^2,"")</f>
        <v>0.0029786996627653344</v>
      </c>
      <c r="C53" s="6">
        <v>36731</v>
      </c>
      <c r="D53" s="3">
        <v>77</v>
      </c>
      <c r="E53" s="3">
        <v>81</v>
      </c>
      <c r="F53" s="3">
        <v>75.12</v>
      </c>
      <c r="G53" s="3">
        <v>80</v>
      </c>
      <c r="H53" s="5">
        <v>12278300</v>
      </c>
      <c r="I53" s="3">
        <v>34.08</v>
      </c>
      <c r="L53" s="18"/>
      <c r="M53" s="18"/>
      <c r="Q53" s="38">
        <f t="shared" si="0"/>
        <v>0.03744292237442903</v>
      </c>
    </row>
    <row r="54" spans="1:17" ht="12.75">
      <c r="A54" s="20">
        <f>IF(I54&lt;&gt;"",(MAX($I$8:I54)/I54-1)^2,"")</f>
        <v>0.0010731272294887118</v>
      </c>
      <c r="C54" s="6">
        <v>36738</v>
      </c>
      <c r="D54" s="3">
        <v>80.06</v>
      </c>
      <c r="E54" s="3">
        <v>83.56</v>
      </c>
      <c r="F54" s="3">
        <v>79.19</v>
      </c>
      <c r="G54" s="3">
        <v>81.7</v>
      </c>
      <c r="H54" s="5">
        <v>11691000</v>
      </c>
      <c r="I54" s="3">
        <v>34.8</v>
      </c>
      <c r="L54" s="18"/>
      <c r="M54" s="18"/>
      <c r="Q54" s="38">
        <f t="shared" si="0"/>
        <v>0.021126760563380254</v>
      </c>
    </row>
    <row r="55" spans="1:17" ht="12.75">
      <c r="A55" s="20">
        <f>IF(I55&lt;&gt;"",(MAX($I$8:I55)/I55-1)^2,"")</f>
        <v>0.000978244536433041</v>
      </c>
      <c r="C55" s="6">
        <v>36745</v>
      </c>
      <c r="D55" s="3">
        <v>80.87</v>
      </c>
      <c r="E55" s="3">
        <v>82.44</v>
      </c>
      <c r="F55" s="3">
        <v>80.37</v>
      </c>
      <c r="G55" s="3">
        <v>81.37</v>
      </c>
      <c r="H55" s="5">
        <v>7257300</v>
      </c>
      <c r="I55" s="3">
        <v>34.85</v>
      </c>
      <c r="L55" s="18"/>
      <c r="M55" s="18"/>
      <c r="Q55" s="38">
        <f t="shared" si="0"/>
        <v>0.001436781609195581</v>
      </c>
    </row>
    <row r="56" spans="1:17" ht="12.75">
      <c r="A56" s="20">
        <f>IF(I56&lt;&gt;"",(MAX($I$8:I56)/I56-1)^2,"")</f>
        <v>0.00014663429873792386</v>
      </c>
      <c r="C56" s="6">
        <v>36752</v>
      </c>
      <c r="D56" s="3">
        <v>82.19</v>
      </c>
      <c r="E56" s="3">
        <v>84</v>
      </c>
      <c r="F56" s="3">
        <v>81.25</v>
      </c>
      <c r="G56" s="3">
        <v>82.92</v>
      </c>
      <c r="H56" s="5">
        <v>7536500</v>
      </c>
      <c r="I56" s="3">
        <v>35.51</v>
      </c>
      <c r="L56" s="18"/>
      <c r="M56" s="18"/>
      <c r="Q56" s="38">
        <f t="shared" si="0"/>
        <v>0.018938307030128998</v>
      </c>
    </row>
    <row r="57" spans="1:17" ht="12.75">
      <c r="A57" s="20">
        <f>IF(I57&lt;&gt;"",(MAX($I$8:I57)/I57-1)^2,"")</f>
        <v>0.00013981464572680307</v>
      </c>
      <c r="C57" s="6">
        <v>36759</v>
      </c>
      <c r="D57" s="3">
        <v>83</v>
      </c>
      <c r="E57" s="3">
        <v>84.75</v>
      </c>
      <c r="F57" s="3">
        <v>82.44</v>
      </c>
      <c r="G57" s="3">
        <v>82.94</v>
      </c>
      <c r="H57" s="5">
        <v>7707400</v>
      </c>
      <c r="I57" s="3">
        <v>35.52</v>
      </c>
      <c r="L57" s="18"/>
      <c r="M57" s="18"/>
      <c r="Q57" s="38">
        <f t="shared" si="0"/>
        <v>0.0002816108138554707</v>
      </c>
    </row>
    <row r="58" spans="1:17" ht="12.75">
      <c r="A58" s="20">
        <f>IF(I58&lt;&gt;"",(MAX($I$8:I58)/I58-1)^2,"")</f>
        <v>0.0002981071517756343</v>
      </c>
      <c r="C58" s="6">
        <v>36766</v>
      </c>
      <c r="D58" s="3">
        <v>82.69</v>
      </c>
      <c r="E58" s="3">
        <v>83.81</v>
      </c>
      <c r="F58" s="3">
        <v>81.19</v>
      </c>
      <c r="G58" s="3">
        <v>82.5</v>
      </c>
      <c r="H58" s="5">
        <v>7169800</v>
      </c>
      <c r="I58" s="3">
        <v>35.33</v>
      </c>
      <c r="L58" s="18"/>
      <c r="M58" s="18"/>
      <c r="Q58" s="38">
        <f t="shared" si="0"/>
        <v>-0.005349099099099197</v>
      </c>
    </row>
    <row r="59" spans="1:17" ht="12.75">
      <c r="A59" s="20">
        <f>IF(I59&lt;&gt;"",(MAX($I$8:I59)/I59-1)^2,"")</f>
        <v>2.5336696545201433E-05</v>
      </c>
      <c r="C59" s="6">
        <v>36774</v>
      </c>
      <c r="D59" s="3">
        <v>83.12</v>
      </c>
      <c r="E59" s="3">
        <v>84.19</v>
      </c>
      <c r="F59" s="3">
        <v>82.25</v>
      </c>
      <c r="G59" s="3">
        <v>83.5</v>
      </c>
      <c r="H59" s="5">
        <v>10109000</v>
      </c>
      <c r="I59" s="3">
        <v>35.76</v>
      </c>
      <c r="L59" s="18"/>
      <c r="M59" s="18"/>
      <c r="Q59" s="38">
        <f t="shared" si="0"/>
        <v>0.012170959524483438</v>
      </c>
    </row>
    <row r="60" spans="1:17" ht="12.75">
      <c r="A60" s="20">
        <f>IF(I60&lt;&gt;"",(MAX($I$8:I60)/I60-1)^2,"")</f>
        <v>0</v>
      </c>
      <c r="C60" s="6">
        <v>36780</v>
      </c>
      <c r="D60" s="3">
        <v>83.5</v>
      </c>
      <c r="E60" s="3">
        <v>89.87</v>
      </c>
      <c r="F60" s="3">
        <v>83.44</v>
      </c>
      <c r="G60" s="3">
        <v>88</v>
      </c>
      <c r="H60" s="5">
        <v>14692200</v>
      </c>
      <c r="I60" s="3">
        <v>37.69</v>
      </c>
      <c r="L60" s="18"/>
      <c r="M60" s="18"/>
      <c r="Q60" s="38">
        <f t="shared" si="0"/>
        <v>0.05397091722595082</v>
      </c>
    </row>
    <row r="61" spans="1:17" ht="12.75">
      <c r="A61" s="20">
        <f>IF(I61&lt;&gt;"",(MAX($I$8:I61)/I61-1)^2,"")</f>
        <v>0.00029838949080372425</v>
      </c>
      <c r="C61" s="6">
        <v>36787</v>
      </c>
      <c r="D61" s="3">
        <v>89.12</v>
      </c>
      <c r="E61" s="3">
        <v>90.75</v>
      </c>
      <c r="F61" s="3">
        <v>84.87</v>
      </c>
      <c r="G61" s="3">
        <v>86.5</v>
      </c>
      <c r="H61" s="5">
        <v>16186800</v>
      </c>
      <c r="I61" s="3">
        <v>37.05</v>
      </c>
      <c r="L61" s="18"/>
      <c r="M61" s="18"/>
      <c r="Q61" s="38">
        <f t="shared" si="0"/>
        <v>-0.01698063146723272</v>
      </c>
    </row>
    <row r="62" spans="1:17" ht="12.75">
      <c r="A62" s="20">
        <f>IF(I62&lt;&gt;"",(MAX($I$8:I62)/I62-1)^2,"")</f>
        <v>0</v>
      </c>
      <c r="C62" s="6">
        <v>36794</v>
      </c>
      <c r="D62" s="3">
        <v>85.87</v>
      </c>
      <c r="E62" s="3">
        <v>89.94</v>
      </c>
      <c r="F62" s="3">
        <v>84.31</v>
      </c>
      <c r="G62" s="3">
        <v>89.11</v>
      </c>
      <c r="H62" s="5">
        <v>14126300</v>
      </c>
      <c r="I62" s="3">
        <v>38.16</v>
      </c>
      <c r="L62" s="18"/>
      <c r="M62" s="18"/>
      <c r="Q62" s="38">
        <f t="shared" si="0"/>
        <v>0.02995951417004039</v>
      </c>
    </row>
    <row r="63" spans="1:17" ht="12.75">
      <c r="A63" s="20">
        <f>IF(I63&lt;&gt;"",(MAX($I$8:I63)/I63-1)^2,"")</f>
        <v>0</v>
      </c>
      <c r="C63" s="6">
        <v>36801</v>
      </c>
      <c r="D63" s="3">
        <v>89.37</v>
      </c>
      <c r="E63" s="3">
        <v>91.69</v>
      </c>
      <c r="F63" s="3">
        <v>87.94</v>
      </c>
      <c r="G63" s="3">
        <v>89.44</v>
      </c>
      <c r="H63" s="5">
        <v>11616300</v>
      </c>
      <c r="I63" s="3">
        <v>38.31</v>
      </c>
      <c r="L63" s="18"/>
      <c r="M63" s="18"/>
      <c r="Q63" s="38">
        <f t="shared" si="0"/>
        <v>0.0039308176100629755</v>
      </c>
    </row>
    <row r="64" spans="1:17" ht="12.75">
      <c r="A64" s="20">
        <f>IF(I64&lt;&gt;"",(MAX($I$8:I64)/I64-1)^2,"")</f>
        <v>0</v>
      </c>
      <c r="C64" s="6">
        <v>36808</v>
      </c>
      <c r="D64" s="3">
        <v>89.44</v>
      </c>
      <c r="E64" s="3">
        <v>95.44</v>
      </c>
      <c r="F64" s="3">
        <v>89.25</v>
      </c>
      <c r="G64" s="3">
        <v>90.5</v>
      </c>
      <c r="H64" s="5">
        <v>16557200</v>
      </c>
      <c r="I64" s="3">
        <v>38.76</v>
      </c>
      <c r="Q64" s="38">
        <f t="shared" si="0"/>
        <v>0.01174628034455738</v>
      </c>
    </row>
    <row r="65" spans="1:17" ht="12.75">
      <c r="A65" s="20">
        <f>IF(I65&lt;&gt;"",(MAX($I$8:I65)/I65-1)^2,"")</f>
        <v>0.0005396912832052285</v>
      </c>
      <c r="C65" s="6">
        <v>36815</v>
      </c>
      <c r="D65" s="3">
        <v>90.5</v>
      </c>
      <c r="E65" s="3">
        <v>90.5</v>
      </c>
      <c r="F65" s="3">
        <v>85.81</v>
      </c>
      <c r="G65" s="3">
        <v>88.44</v>
      </c>
      <c r="H65" s="5">
        <v>12528000</v>
      </c>
      <c r="I65" s="3">
        <v>37.88</v>
      </c>
      <c r="Q65" s="38">
        <f t="shared" si="0"/>
        <v>-0.0227038183694529</v>
      </c>
    </row>
    <row r="66" spans="1:17" ht="12.75">
      <c r="A66" s="20">
        <f>IF(I66&lt;&gt;"",(MAX($I$8:I66)/I66-1)^2,"")</f>
        <v>0.00112895999999999</v>
      </c>
      <c r="C66" s="6">
        <v>36822</v>
      </c>
      <c r="D66" s="3">
        <v>88.37</v>
      </c>
      <c r="E66" s="3">
        <v>90.25</v>
      </c>
      <c r="F66" s="3">
        <v>86.25</v>
      </c>
      <c r="G66" s="3">
        <v>87.56</v>
      </c>
      <c r="H66" s="5">
        <v>10618300</v>
      </c>
      <c r="I66" s="3">
        <v>37.5</v>
      </c>
      <c r="Q66" s="38">
        <f t="shared" si="0"/>
        <v>-0.010031678986272552</v>
      </c>
    </row>
    <row r="67" spans="1:17" ht="12.75">
      <c r="A67" s="20">
        <f>IF(I67&lt;&gt;"",(MAX($I$8:I67)/I67-1)^2,"")</f>
        <v>0.001185255650477144</v>
      </c>
      <c r="C67" s="6">
        <v>36829</v>
      </c>
      <c r="D67" s="3">
        <v>87.56</v>
      </c>
      <c r="E67" s="3">
        <v>92.06</v>
      </c>
      <c r="F67" s="3">
        <v>87.37</v>
      </c>
      <c r="G67" s="3">
        <v>87.5</v>
      </c>
      <c r="H67" s="5">
        <v>12086200</v>
      </c>
      <c r="I67" s="3">
        <v>37.47</v>
      </c>
      <c r="Q67" s="38">
        <f t="shared" si="0"/>
        <v>-0.0008000000000000229</v>
      </c>
    </row>
    <row r="68" spans="1:17" ht="12.75">
      <c r="A68" s="20">
        <f>IF(I68&lt;&gt;"",(MAX($I$8:I68)/I68-1)^2,"")</f>
        <v>3.258531630243461E-05</v>
      </c>
      <c r="C68" s="6">
        <v>36836</v>
      </c>
      <c r="D68" s="3">
        <v>87.75</v>
      </c>
      <c r="E68" s="3">
        <v>91.25</v>
      </c>
      <c r="F68" s="3">
        <v>86.81</v>
      </c>
      <c r="G68" s="3">
        <v>89.56</v>
      </c>
      <c r="H68" s="5">
        <v>9347300</v>
      </c>
      <c r="I68" s="3">
        <v>38.54</v>
      </c>
      <c r="Q68" s="38">
        <f t="shared" si="0"/>
        <v>0.028556178275954025</v>
      </c>
    </row>
    <row r="69" spans="1:17" ht="12.75">
      <c r="A69" s="20">
        <f>IF(I69&lt;&gt;"",(MAX($I$8:I69)/I69-1)^2,"")</f>
        <v>0</v>
      </c>
      <c r="C69" s="6">
        <v>36843</v>
      </c>
      <c r="D69" s="3">
        <v>89.62</v>
      </c>
      <c r="E69" s="3">
        <v>91.69</v>
      </c>
      <c r="F69" s="3">
        <v>88.31</v>
      </c>
      <c r="G69" s="3">
        <v>90.31</v>
      </c>
      <c r="H69" s="5">
        <v>9084300</v>
      </c>
      <c r="I69" s="3">
        <v>38.87</v>
      </c>
      <c r="Q69" s="38">
        <f t="shared" si="0"/>
        <v>0.00856253243383498</v>
      </c>
    </row>
    <row r="70" spans="1:17" ht="12.75">
      <c r="A70" s="20">
        <f>IF(I70&lt;&gt;"",(MAX($I$8:I70)/I70-1)^2,"")</f>
        <v>0</v>
      </c>
      <c r="C70" s="6">
        <v>36850</v>
      </c>
      <c r="D70" s="3">
        <v>90.56</v>
      </c>
      <c r="E70" s="3">
        <v>94.69</v>
      </c>
      <c r="F70" s="3">
        <v>90.56</v>
      </c>
      <c r="G70" s="3">
        <v>94.44</v>
      </c>
      <c r="H70" s="5">
        <v>9317700</v>
      </c>
      <c r="I70" s="3">
        <v>40.64</v>
      </c>
      <c r="Q70" s="38">
        <f t="shared" si="0"/>
        <v>0.04553640339593534</v>
      </c>
    </row>
    <row r="71" spans="1:17" ht="12.75">
      <c r="A71" s="20">
        <f>IF(I71&lt;&gt;"",(MAX($I$8:I71)/I71-1)^2,"")</f>
        <v>0.004009122869853995</v>
      </c>
      <c r="C71" s="6">
        <v>36857</v>
      </c>
      <c r="D71" s="3">
        <v>93.5</v>
      </c>
      <c r="E71" s="3">
        <v>94.31</v>
      </c>
      <c r="F71" s="3">
        <v>86.56</v>
      </c>
      <c r="G71" s="3">
        <v>88.81</v>
      </c>
      <c r="H71" s="5">
        <v>12435200</v>
      </c>
      <c r="I71" s="3">
        <v>38.22</v>
      </c>
      <c r="Q71" s="38">
        <f t="shared" si="0"/>
        <v>-0.059547244094488194</v>
      </c>
    </row>
    <row r="72" spans="1:17" ht="12.75">
      <c r="A72" s="20">
        <f>IF(I72&lt;&gt;"",(MAX($I$8:I72)/I72-1)^2,"")</f>
        <v>0.004481861333381469</v>
      </c>
      <c r="C72" s="6">
        <v>36864</v>
      </c>
      <c r="D72" s="3">
        <v>88.81</v>
      </c>
      <c r="E72" s="3">
        <v>91.37</v>
      </c>
      <c r="F72" s="3">
        <v>85.69</v>
      </c>
      <c r="G72" s="3">
        <v>88.5</v>
      </c>
      <c r="H72" s="5">
        <v>12195600</v>
      </c>
      <c r="I72" s="3">
        <v>38.09</v>
      </c>
      <c r="Q72" s="38">
        <f t="shared" si="0"/>
        <v>-0.00340136054421758</v>
      </c>
    </row>
    <row r="73" spans="1:17" ht="12.75">
      <c r="A73" s="20">
        <f>IF(I73&lt;&gt;"",(MAX($I$8:I73)/I73-1)^2,"")</f>
        <v>0.01504349684075576</v>
      </c>
      <c r="C73" s="6">
        <v>36871</v>
      </c>
      <c r="D73" s="3">
        <v>88.56</v>
      </c>
      <c r="E73" s="3">
        <v>88.69</v>
      </c>
      <c r="F73" s="3">
        <v>84.12</v>
      </c>
      <c r="G73" s="3">
        <v>84.12</v>
      </c>
      <c r="H73" s="5">
        <v>15687800</v>
      </c>
      <c r="I73" s="3">
        <v>36.2</v>
      </c>
      <c r="Q73" s="38">
        <f t="shared" si="0"/>
        <v>-0.049619322656865306</v>
      </c>
    </row>
    <row r="74" spans="1:17" ht="12.75">
      <c r="A74" s="20">
        <f>IF(I74&lt;&gt;"",(MAX($I$8:I74)/I74-1)^2,"")</f>
        <v>0.007707862386456905</v>
      </c>
      <c r="C74" s="6">
        <v>36878</v>
      </c>
      <c r="D74" s="3">
        <v>84.25</v>
      </c>
      <c r="E74" s="3">
        <v>88.5</v>
      </c>
      <c r="F74" s="3">
        <v>84.06</v>
      </c>
      <c r="G74" s="3">
        <v>86.81</v>
      </c>
      <c r="H74" s="5">
        <v>11729600</v>
      </c>
      <c r="I74" s="3">
        <v>37.36</v>
      </c>
      <c r="Q74" s="38">
        <f aca="true" t="shared" si="1" ref="Q74:Q137">IF(I75&lt;&gt;"",I74/I73-1,"")</f>
        <v>0.03204419889502752</v>
      </c>
    </row>
    <row r="75" spans="1:17" ht="12.75">
      <c r="A75" s="20">
        <f>IF(I75&lt;&gt;"",(MAX($I$8:I75)/I75-1)^2,"")</f>
        <v>0.007404643892361412</v>
      </c>
      <c r="C75" s="6">
        <v>36886</v>
      </c>
      <c r="D75" s="3">
        <v>86.81</v>
      </c>
      <c r="E75" s="3">
        <v>89.31</v>
      </c>
      <c r="F75" s="3">
        <v>86</v>
      </c>
      <c r="G75" s="3">
        <v>86.94</v>
      </c>
      <c r="H75" s="5">
        <v>9114400</v>
      </c>
      <c r="I75" s="3">
        <v>37.42</v>
      </c>
      <c r="Q75" s="38">
        <f t="shared" si="1"/>
        <v>0.001605995717344877</v>
      </c>
    </row>
    <row r="76" spans="1:17" ht="12.75">
      <c r="A76" s="20">
        <f>IF(I76&lt;&gt;"",(MAX($I$8:I76)/I76-1)^2,"")</f>
        <v>0.01802173238918022</v>
      </c>
      <c r="C76" s="6">
        <v>36893</v>
      </c>
      <c r="D76" s="3">
        <v>86.69</v>
      </c>
      <c r="E76" s="3">
        <v>89.75</v>
      </c>
      <c r="F76" s="3">
        <v>81.94</v>
      </c>
      <c r="G76" s="3">
        <v>83.25</v>
      </c>
      <c r="H76" s="5">
        <v>19322100</v>
      </c>
      <c r="I76" s="3">
        <v>35.83</v>
      </c>
      <c r="Q76" s="38">
        <f t="shared" si="1"/>
        <v>-0.042490646712987745</v>
      </c>
    </row>
    <row r="77" spans="1:17" ht="12.75">
      <c r="A77" s="20">
        <f>IF(I77&lt;&gt;"",(MAX($I$8:I77)/I77-1)^2,"")</f>
        <v>0.019681791099673607</v>
      </c>
      <c r="C77" s="6">
        <v>36899</v>
      </c>
      <c r="D77" s="3">
        <v>83.5</v>
      </c>
      <c r="E77" s="3">
        <v>84.19</v>
      </c>
      <c r="F77" s="3">
        <v>80.44</v>
      </c>
      <c r="G77" s="3">
        <v>82.81</v>
      </c>
      <c r="H77" s="5">
        <v>13222600</v>
      </c>
      <c r="I77" s="3">
        <v>35.64</v>
      </c>
      <c r="Q77" s="38">
        <f t="shared" si="1"/>
        <v>-0.005302818866871228</v>
      </c>
    </row>
    <row r="78" spans="1:17" ht="12.75">
      <c r="A78" s="20">
        <f>IF(I78&lt;&gt;"",(MAX($I$8:I78)/I78-1)^2,"")</f>
        <v>0.035589446002292205</v>
      </c>
      <c r="C78" s="6">
        <v>36907</v>
      </c>
      <c r="D78" s="3">
        <v>81.87</v>
      </c>
      <c r="E78" s="3">
        <v>82.44</v>
      </c>
      <c r="F78" s="3">
        <v>78.69</v>
      </c>
      <c r="G78" s="3">
        <v>79.44</v>
      </c>
      <c r="H78" s="5">
        <v>16960600</v>
      </c>
      <c r="I78" s="3">
        <v>34.19</v>
      </c>
      <c r="Q78" s="38">
        <f t="shared" si="1"/>
        <v>-0.04068462401795747</v>
      </c>
    </row>
    <row r="79" spans="1:17" ht="12.75">
      <c r="A79" s="20">
        <f>IF(I79&lt;&gt;"",(MAX($I$8:I79)/I79-1)^2,"")</f>
        <v>0.027491656652015826</v>
      </c>
      <c r="C79" s="6">
        <v>36913</v>
      </c>
      <c r="D79" s="3">
        <v>79.75</v>
      </c>
      <c r="E79" s="3">
        <v>82.81</v>
      </c>
      <c r="F79" s="3">
        <v>79.25</v>
      </c>
      <c r="G79" s="3">
        <v>81</v>
      </c>
      <c r="H79" s="5">
        <v>12667000</v>
      </c>
      <c r="I79" s="3">
        <v>34.86</v>
      </c>
      <c r="Q79" s="38">
        <f t="shared" si="1"/>
        <v>0.019596373208540463</v>
      </c>
    </row>
    <row r="80" spans="1:17" ht="12.75">
      <c r="A80" s="20">
        <f>IF(I80&lt;&gt;"",(MAX($I$8:I80)/I80-1)^2,"")</f>
        <v>0.01897174615555354</v>
      </c>
      <c r="C80" s="6">
        <v>36920</v>
      </c>
      <c r="D80" s="3">
        <v>80.05</v>
      </c>
      <c r="E80" s="3">
        <v>84.5</v>
      </c>
      <c r="F80" s="3">
        <v>79.69</v>
      </c>
      <c r="G80" s="3">
        <v>82.99</v>
      </c>
      <c r="H80" s="5">
        <v>11355600</v>
      </c>
      <c r="I80" s="3">
        <v>35.72</v>
      </c>
      <c r="Q80" s="38">
        <f t="shared" si="1"/>
        <v>0.024670109007458363</v>
      </c>
    </row>
    <row r="81" spans="1:17" ht="12.75">
      <c r="A81" s="20">
        <f>IF(I81&lt;&gt;"",(MAX($I$8:I81)/I81-1)^2,"")</f>
        <v>0.008825376008289127</v>
      </c>
      <c r="C81" s="6">
        <v>36927</v>
      </c>
      <c r="D81" s="3">
        <v>83.25</v>
      </c>
      <c r="E81" s="3">
        <v>86.65</v>
      </c>
      <c r="F81" s="3">
        <v>83.25</v>
      </c>
      <c r="G81" s="3">
        <v>85.86</v>
      </c>
      <c r="H81" s="5">
        <v>10800400</v>
      </c>
      <c r="I81" s="3">
        <v>37.15</v>
      </c>
      <c r="Q81" s="38">
        <f t="shared" si="1"/>
        <v>0.04003359462486</v>
      </c>
    </row>
    <row r="82" spans="1:17" ht="12.75">
      <c r="A82" s="20">
        <f>IF(I82&lt;&gt;"",(MAX($I$8:I82)/I82-1)^2,"")</f>
        <v>0.013928545075104668</v>
      </c>
      <c r="C82" s="6">
        <v>36934</v>
      </c>
      <c r="D82" s="3">
        <v>85.86</v>
      </c>
      <c r="E82" s="3">
        <v>86.25</v>
      </c>
      <c r="F82" s="3">
        <v>81.55</v>
      </c>
      <c r="G82" s="3">
        <v>84.02</v>
      </c>
      <c r="H82" s="5">
        <v>11520700</v>
      </c>
      <c r="I82" s="3">
        <v>36.35</v>
      </c>
      <c r="Q82" s="38">
        <f t="shared" si="1"/>
        <v>-0.021534320323014722</v>
      </c>
    </row>
    <row r="83" spans="1:17" ht="12.75">
      <c r="A83" s="20">
        <f>IF(I83&lt;&gt;"",(MAX($I$8:I83)/I83-1)^2,"")</f>
        <v>0.015659626028165053</v>
      </c>
      <c r="C83" s="6">
        <v>36942</v>
      </c>
      <c r="D83" s="3">
        <v>83.6</v>
      </c>
      <c r="E83" s="3">
        <v>85.2</v>
      </c>
      <c r="F83" s="3">
        <v>82.65</v>
      </c>
      <c r="G83" s="3">
        <v>83.5</v>
      </c>
      <c r="H83" s="5">
        <v>9126200</v>
      </c>
      <c r="I83" s="3">
        <v>36.12</v>
      </c>
      <c r="Q83" s="38">
        <f t="shared" si="1"/>
        <v>-0.006327372764786898</v>
      </c>
    </row>
    <row r="84" spans="1:17" ht="12.75">
      <c r="A84" s="20">
        <f>IF(I84&lt;&gt;"",(MAX($I$8:I84)/I84-1)^2,"")</f>
        <v>0.01661234567901233</v>
      </c>
      <c r="C84" s="6">
        <v>36948</v>
      </c>
      <c r="D84" s="3">
        <v>82.85</v>
      </c>
      <c r="E84" s="3">
        <v>84.1</v>
      </c>
      <c r="F84" s="3">
        <v>80.77</v>
      </c>
      <c r="G84" s="3">
        <v>83.21</v>
      </c>
      <c r="H84" s="5">
        <v>11565400</v>
      </c>
      <c r="I84" s="3">
        <v>36</v>
      </c>
      <c r="Q84" s="38">
        <f t="shared" si="1"/>
        <v>-0.0033222591362125353</v>
      </c>
    </row>
    <row r="85" spans="1:17" ht="12.75">
      <c r="A85" s="20">
        <f>IF(I85&lt;&gt;"",(MAX($I$8:I85)/I85-1)^2,"")</f>
        <v>0.008551277604347292</v>
      </c>
      <c r="C85" s="6">
        <v>36955</v>
      </c>
      <c r="D85" s="3">
        <v>82.95</v>
      </c>
      <c r="E85" s="3">
        <v>86.49</v>
      </c>
      <c r="F85" s="3">
        <v>82.87</v>
      </c>
      <c r="G85" s="3">
        <v>85.99</v>
      </c>
      <c r="H85" s="5">
        <v>10401400</v>
      </c>
      <c r="I85" s="3">
        <v>37.2</v>
      </c>
      <c r="Q85" s="38">
        <f t="shared" si="1"/>
        <v>0.03333333333333344</v>
      </c>
    </row>
    <row r="86" spans="1:17" ht="12.75">
      <c r="A86" s="20">
        <f>IF(I86&lt;&gt;"",(MAX($I$8:I86)/I86-1)^2,"")</f>
        <v>0.02239404300098631</v>
      </c>
      <c r="C86" s="6">
        <v>36962</v>
      </c>
      <c r="D86" s="3">
        <v>85.99</v>
      </c>
      <c r="E86" s="3">
        <v>85.99</v>
      </c>
      <c r="F86" s="3">
        <v>81.45</v>
      </c>
      <c r="G86" s="3">
        <v>81.7</v>
      </c>
      <c r="H86" s="5">
        <v>13733300</v>
      </c>
      <c r="I86" s="3">
        <v>35.35</v>
      </c>
      <c r="Q86" s="38">
        <f t="shared" si="1"/>
        <v>-0.04973118279569899</v>
      </c>
    </row>
    <row r="87" spans="1:17" ht="12.75">
      <c r="A87" s="20">
        <f>IF(I87&lt;&gt;"",(MAX($I$8:I87)/I87-1)^2,"")</f>
        <v>0.04907150456923156</v>
      </c>
      <c r="C87" s="6">
        <v>36969</v>
      </c>
      <c r="D87" s="3">
        <v>81.4</v>
      </c>
      <c r="E87" s="3">
        <v>82.84</v>
      </c>
      <c r="F87" s="3">
        <v>75.2</v>
      </c>
      <c r="G87" s="3">
        <v>76.9</v>
      </c>
      <c r="H87" s="5">
        <v>14248200</v>
      </c>
      <c r="I87" s="3">
        <v>33.27</v>
      </c>
      <c r="Q87" s="38">
        <f t="shared" si="1"/>
        <v>-0.05884016973125883</v>
      </c>
    </row>
    <row r="88" spans="1:17" ht="12.75">
      <c r="A88" s="20">
        <f>IF(I88&lt;&gt;"",(MAX($I$8:I88)/I88-1)^2,"")</f>
        <v>0.02554158587185423</v>
      </c>
      <c r="C88" s="6">
        <v>36976</v>
      </c>
      <c r="D88" s="3">
        <v>77.99</v>
      </c>
      <c r="E88" s="3">
        <v>81.1</v>
      </c>
      <c r="F88" s="3">
        <v>77.4</v>
      </c>
      <c r="G88" s="3">
        <v>81</v>
      </c>
      <c r="H88" s="5">
        <v>12663000</v>
      </c>
      <c r="I88" s="3">
        <v>35.04</v>
      </c>
      <c r="Q88" s="38">
        <f t="shared" si="1"/>
        <v>0.053201082055906124</v>
      </c>
    </row>
    <row r="89" spans="1:17" ht="12.75">
      <c r="A89" s="20">
        <f>IF(I89&lt;&gt;"",(MAX($I$8:I89)/I89-1)^2,"")</f>
        <v>0.020777534291047763</v>
      </c>
      <c r="C89" s="6">
        <v>36983</v>
      </c>
      <c r="D89" s="3">
        <v>81</v>
      </c>
      <c r="E89" s="3">
        <v>82.1</v>
      </c>
      <c r="F89" s="3">
        <v>77</v>
      </c>
      <c r="G89" s="3">
        <v>82.1</v>
      </c>
      <c r="H89" s="5">
        <v>12492200</v>
      </c>
      <c r="I89" s="3">
        <v>35.52</v>
      </c>
      <c r="Q89" s="38">
        <f t="shared" si="1"/>
        <v>0.013698630136986356</v>
      </c>
    </row>
    <row r="90" spans="1:17" ht="12.75">
      <c r="A90" s="20">
        <f>IF(I90&lt;&gt;"",(MAX($I$8:I90)/I90-1)^2,"")</f>
        <v>0.021151062128782424</v>
      </c>
      <c r="C90" s="6">
        <v>36990</v>
      </c>
      <c r="D90" s="3">
        <v>82.1</v>
      </c>
      <c r="E90" s="3">
        <v>84.49</v>
      </c>
      <c r="F90" s="3">
        <v>81.51</v>
      </c>
      <c r="G90" s="3">
        <v>82</v>
      </c>
      <c r="H90" s="5">
        <v>12345100</v>
      </c>
      <c r="I90" s="3">
        <v>35.48</v>
      </c>
      <c r="Q90" s="38">
        <f t="shared" si="1"/>
        <v>-0.0011261261261262812</v>
      </c>
    </row>
    <row r="91" spans="1:17" ht="12.75">
      <c r="A91" s="20">
        <f>IF(I91&lt;&gt;"",(MAX($I$8:I91)/I91-1)^2,"")</f>
        <v>0.010577996903357895</v>
      </c>
      <c r="C91" s="6">
        <v>36997</v>
      </c>
      <c r="D91" s="3">
        <v>82.12</v>
      </c>
      <c r="E91" s="3">
        <v>85.41</v>
      </c>
      <c r="F91" s="3">
        <v>82.12</v>
      </c>
      <c r="G91" s="3">
        <v>85.17</v>
      </c>
      <c r="H91" s="5">
        <v>13728100</v>
      </c>
      <c r="I91" s="3">
        <v>36.85</v>
      </c>
      <c r="Q91" s="38">
        <f t="shared" si="1"/>
        <v>0.038613303269447785</v>
      </c>
    </row>
    <row r="92" spans="1:17" ht="12.75">
      <c r="A92" s="20">
        <f>IF(I92&lt;&gt;"",(MAX($I$8:I92)/I92-1)^2,"")</f>
        <v>0.0029989338935169293</v>
      </c>
      <c r="C92" s="6">
        <v>37004</v>
      </c>
      <c r="D92" s="3">
        <v>85.95</v>
      </c>
      <c r="E92" s="3">
        <v>89.83</v>
      </c>
      <c r="F92" s="3">
        <v>85.9</v>
      </c>
      <c r="G92" s="3">
        <v>89.06</v>
      </c>
      <c r="H92" s="5">
        <v>13986100</v>
      </c>
      <c r="I92" s="3">
        <v>38.53</v>
      </c>
      <c r="Q92" s="38">
        <f t="shared" si="1"/>
        <v>0.045590230664857456</v>
      </c>
    </row>
    <row r="93" spans="1:17" ht="12.75">
      <c r="A93" s="20">
        <f>IF(I93&lt;&gt;"",(MAX($I$8:I93)/I93-1)^2,"")</f>
        <v>0.005308822725909307</v>
      </c>
      <c r="C93" s="6">
        <v>37011</v>
      </c>
      <c r="D93" s="3">
        <v>88.9</v>
      </c>
      <c r="E93" s="3">
        <v>89.88</v>
      </c>
      <c r="F93" s="3">
        <v>85.45</v>
      </c>
      <c r="G93" s="3">
        <v>87.55</v>
      </c>
      <c r="H93" s="5">
        <v>12920700</v>
      </c>
      <c r="I93" s="3">
        <v>37.88</v>
      </c>
      <c r="Q93" s="38">
        <f t="shared" si="1"/>
        <v>-0.016869971450817478</v>
      </c>
    </row>
    <row r="94" spans="1:17" ht="12.75">
      <c r="A94" s="20">
        <f>IF(I94&lt;&gt;"",(MAX($I$8:I94)/I94-1)^2,"")</f>
        <v>0.004444444444444443</v>
      </c>
      <c r="C94" s="6">
        <v>37018</v>
      </c>
      <c r="D94" s="3">
        <v>87.55</v>
      </c>
      <c r="E94" s="3">
        <v>89.75</v>
      </c>
      <c r="F94" s="3">
        <v>86.65</v>
      </c>
      <c r="G94" s="3">
        <v>87.64</v>
      </c>
      <c r="H94" s="5">
        <v>10219200</v>
      </c>
      <c r="I94" s="3">
        <v>38.1</v>
      </c>
      <c r="Q94" s="38">
        <f t="shared" si="1"/>
        <v>0.0058078141499471325</v>
      </c>
    </row>
    <row r="95" spans="1:17" ht="12.75">
      <c r="A95" s="20">
        <f>IF(I95&lt;&gt;"",(MAX($I$8:I95)/I95-1)^2,"")</f>
        <v>0.0013108756914862853</v>
      </c>
      <c r="C95" s="6">
        <v>37025</v>
      </c>
      <c r="D95" s="3">
        <v>88.2</v>
      </c>
      <c r="E95" s="3">
        <v>90.25</v>
      </c>
      <c r="F95" s="3">
        <v>88.1</v>
      </c>
      <c r="G95" s="3">
        <v>90.2</v>
      </c>
      <c r="H95" s="5">
        <v>12204000</v>
      </c>
      <c r="I95" s="3">
        <v>39.22</v>
      </c>
      <c r="Q95" s="38">
        <f t="shared" si="1"/>
        <v>0.029396325459317474</v>
      </c>
    </row>
    <row r="96" spans="1:17" ht="12.75">
      <c r="A96" s="20">
        <f>IF(I96&lt;&gt;"",(MAX($I$8:I96)/I96-1)^2,"")</f>
        <v>0.00373279523345309</v>
      </c>
      <c r="C96" s="6">
        <v>37032</v>
      </c>
      <c r="D96" s="3">
        <v>90.45</v>
      </c>
      <c r="E96" s="3">
        <v>90.65</v>
      </c>
      <c r="F96" s="3">
        <v>86.98</v>
      </c>
      <c r="G96" s="3">
        <v>88.1</v>
      </c>
      <c r="H96" s="5">
        <v>10880500</v>
      </c>
      <c r="I96" s="3">
        <v>38.3</v>
      </c>
      <c r="Q96" s="38">
        <f t="shared" si="1"/>
        <v>-0.023457419683834857</v>
      </c>
    </row>
    <row r="97" spans="1:17" ht="12.75">
      <c r="A97" s="20">
        <f>IF(I97&lt;&gt;"",(MAX($I$8:I97)/I97-1)^2,"")</f>
        <v>0.0025952793320765085</v>
      </c>
      <c r="C97" s="6">
        <v>37040</v>
      </c>
      <c r="D97" s="3">
        <v>88.9</v>
      </c>
      <c r="E97" s="3">
        <v>90</v>
      </c>
      <c r="F97" s="3">
        <v>87.8</v>
      </c>
      <c r="G97" s="3">
        <v>88.95</v>
      </c>
      <c r="H97" s="5">
        <v>12062800</v>
      </c>
      <c r="I97" s="3">
        <v>38.67</v>
      </c>
      <c r="Q97" s="38">
        <f t="shared" si="1"/>
        <v>0.009660574412532652</v>
      </c>
    </row>
    <row r="98" spans="1:17" ht="12.75">
      <c r="A98" s="20">
        <f>IF(I98&lt;&gt;"",(MAX($I$8:I98)/I98-1)^2,"")</f>
        <v>0.0020981397518415345</v>
      </c>
      <c r="C98" s="6">
        <v>37046</v>
      </c>
      <c r="D98" s="3">
        <v>89.8</v>
      </c>
      <c r="E98" s="3">
        <v>91.67</v>
      </c>
      <c r="F98" s="3">
        <v>88.39</v>
      </c>
      <c r="G98" s="3">
        <v>89.39</v>
      </c>
      <c r="H98" s="5">
        <v>11958600</v>
      </c>
      <c r="I98" s="3">
        <v>38.86</v>
      </c>
      <c r="Q98" s="38">
        <f t="shared" si="1"/>
        <v>0.004913369537108858</v>
      </c>
    </row>
    <row r="99" spans="1:17" ht="12.75">
      <c r="A99" s="20">
        <f>IF(I99&lt;&gt;"",(MAX($I$8:I99)/I99-1)^2,"")</f>
        <v>0.002650984303690711</v>
      </c>
      <c r="C99" s="6">
        <v>37053</v>
      </c>
      <c r="D99" s="3">
        <v>89.5</v>
      </c>
      <c r="E99" s="3">
        <v>90.72</v>
      </c>
      <c r="F99" s="3">
        <v>88.55</v>
      </c>
      <c r="G99" s="3">
        <v>88.9</v>
      </c>
      <c r="H99" s="5">
        <v>12392000</v>
      </c>
      <c r="I99" s="3">
        <v>38.65</v>
      </c>
      <c r="Q99" s="38">
        <f t="shared" si="1"/>
        <v>-0.005404014410705149</v>
      </c>
    </row>
    <row r="100" spans="1:17" ht="12.75">
      <c r="A100" s="20">
        <f>IF(I100&lt;&gt;"",(MAX($I$8:I100)/I100-1)^2,"")</f>
        <v>0.002623050676718176</v>
      </c>
      <c r="C100" s="6">
        <v>37060</v>
      </c>
      <c r="D100" s="3">
        <v>89.22</v>
      </c>
      <c r="E100" s="3">
        <v>89.22</v>
      </c>
      <c r="F100" s="3">
        <v>86.71</v>
      </c>
      <c r="G100" s="3">
        <v>88.91</v>
      </c>
      <c r="H100" s="5">
        <v>11418700</v>
      </c>
      <c r="I100" s="3">
        <v>38.66</v>
      </c>
      <c r="Q100" s="38">
        <f t="shared" si="1"/>
        <v>0.0002587322121603286</v>
      </c>
    </row>
    <row r="101" spans="1:17" ht="12.75">
      <c r="A101" s="20">
        <f>IF(I101&lt;&gt;"",(MAX($I$8:I101)/I101-1)^2,"")</f>
        <v>0.004905161969618443</v>
      </c>
      <c r="C101" s="6">
        <v>37067</v>
      </c>
      <c r="D101" s="3">
        <v>88.02</v>
      </c>
      <c r="E101" s="3">
        <v>89.13</v>
      </c>
      <c r="F101" s="3">
        <v>86.16</v>
      </c>
      <c r="G101" s="3">
        <v>87.35</v>
      </c>
      <c r="H101" s="5">
        <v>12633400</v>
      </c>
      <c r="I101" s="3">
        <v>37.98</v>
      </c>
      <c r="Q101" s="38">
        <f t="shared" si="1"/>
        <v>-0.01758923952405589</v>
      </c>
    </row>
    <row r="102" spans="1:17" ht="12.75">
      <c r="A102" s="20">
        <f>IF(I102&lt;&gt;"",(MAX($I$8:I102)/I102-1)^2,"")</f>
        <v>0.005860865751502131</v>
      </c>
      <c r="C102" s="6">
        <v>37074</v>
      </c>
      <c r="D102" s="3">
        <v>88.25</v>
      </c>
      <c r="E102" s="3">
        <v>88.8</v>
      </c>
      <c r="F102" s="3">
        <v>86.3</v>
      </c>
      <c r="G102" s="3">
        <v>86.8</v>
      </c>
      <c r="H102" s="5">
        <v>9485000</v>
      </c>
      <c r="I102" s="3">
        <v>37.75</v>
      </c>
      <c r="Q102" s="38">
        <f t="shared" si="1"/>
        <v>-0.006055818852027328</v>
      </c>
    </row>
    <row r="103" spans="1:17" ht="12.75">
      <c r="A103" s="20">
        <f>IF(I103&lt;&gt;"",(MAX($I$8:I103)/I103-1)^2,"")</f>
        <v>0.007555370944214282</v>
      </c>
      <c r="C103" s="6">
        <v>37081</v>
      </c>
      <c r="D103" s="3">
        <v>87.05</v>
      </c>
      <c r="E103" s="3">
        <v>87.05</v>
      </c>
      <c r="F103" s="3">
        <v>84.05</v>
      </c>
      <c r="G103" s="3">
        <v>85.98</v>
      </c>
      <c r="H103" s="5">
        <v>10427000</v>
      </c>
      <c r="I103" s="3">
        <v>37.39</v>
      </c>
      <c r="Q103" s="38">
        <f t="shared" si="1"/>
        <v>-0.009536423841059571</v>
      </c>
    </row>
    <row r="104" spans="1:17" ht="12.75">
      <c r="A104" s="20">
        <f>IF(I104&lt;&gt;"",(MAX($I$8:I104)/I104-1)^2,"")</f>
        <v>0.006037013901326973</v>
      </c>
      <c r="C104" s="6">
        <v>37088</v>
      </c>
      <c r="D104" s="3">
        <v>86.15</v>
      </c>
      <c r="E104" s="3">
        <v>86.99</v>
      </c>
      <c r="F104" s="3">
        <v>42.6</v>
      </c>
      <c r="G104" s="3">
        <v>43.36</v>
      </c>
      <c r="H104" s="5">
        <v>12583800</v>
      </c>
      <c r="I104" s="3">
        <v>37.71</v>
      </c>
      <c r="Q104" s="38">
        <f t="shared" si="1"/>
        <v>0.008558438085049414</v>
      </c>
    </row>
    <row r="105" spans="1:17" ht="12.75">
      <c r="A105" s="20">
        <f>IF(I105&lt;&gt;"",(MAX($I$8:I105)/I105-1)^2,"")</f>
        <v>0.008770151128393683</v>
      </c>
      <c r="C105" s="6">
        <v>37095</v>
      </c>
      <c r="D105" s="3">
        <v>43.5</v>
      </c>
      <c r="E105" s="3">
        <v>43.72</v>
      </c>
      <c r="F105" s="3">
        <v>40.52</v>
      </c>
      <c r="G105" s="3">
        <v>42.73</v>
      </c>
      <c r="H105" s="5">
        <v>10939900</v>
      </c>
      <c r="I105" s="3">
        <v>37.16</v>
      </c>
      <c r="Q105" s="38">
        <f t="shared" si="1"/>
        <v>-0.014584990718642388</v>
      </c>
    </row>
    <row r="106" spans="1:17" ht="12.75">
      <c r="A106" s="20">
        <f>IF(I106&lt;&gt;"",(MAX($I$8:I106)/I106-1)^2,"")</f>
        <v>0.01759985284778068</v>
      </c>
      <c r="C106" s="6">
        <v>37102</v>
      </c>
      <c r="D106" s="3">
        <v>42.4</v>
      </c>
      <c r="E106" s="3">
        <v>42.89</v>
      </c>
      <c r="F106" s="3">
        <v>40.8</v>
      </c>
      <c r="G106" s="3">
        <v>41.26</v>
      </c>
      <c r="H106" s="5">
        <v>8712900</v>
      </c>
      <c r="I106" s="3">
        <v>35.88</v>
      </c>
      <c r="Q106" s="38">
        <f t="shared" si="1"/>
        <v>-0.034445640473627415</v>
      </c>
    </row>
    <row r="107" spans="1:17" ht="12.75">
      <c r="A107" s="20">
        <f>IF(I107&lt;&gt;"",(MAX($I$8:I107)/I107-1)^2,"")</f>
        <v>0.015349674994126447</v>
      </c>
      <c r="C107" s="6">
        <v>37109</v>
      </c>
      <c r="D107" s="3">
        <v>41.26</v>
      </c>
      <c r="E107" s="3">
        <v>41.95</v>
      </c>
      <c r="F107" s="3">
        <v>40.6</v>
      </c>
      <c r="G107" s="3">
        <v>41.35</v>
      </c>
      <c r="H107" s="5">
        <v>8824100</v>
      </c>
      <c r="I107" s="3">
        <v>36.16</v>
      </c>
      <c r="Q107" s="38">
        <f t="shared" si="1"/>
        <v>0.007803790412485911</v>
      </c>
    </row>
    <row r="108" spans="1:17" ht="12.75">
      <c r="A108" s="20">
        <f>IF(I108&lt;&gt;"",(MAX($I$8:I108)/I108-1)^2,"")</f>
        <v>0.02200682964242706</v>
      </c>
      <c r="C108" s="6">
        <v>37116</v>
      </c>
      <c r="D108" s="3">
        <v>41.4</v>
      </c>
      <c r="E108" s="3">
        <v>41.85</v>
      </c>
      <c r="F108" s="3">
        <v>40.18</v>
      </c>
      <c r="G108" s="3">
        <v>40.47</v>
      </c>
      <c r="H108" s="5">
        <v>8100600</v>
      </c>
      <c r="I108" s="3">
        <v>35.39</v>
      </c>
      <c r="Q108" s="38">
        <f t="shared" si="1"/>
        <v>-0.021294247787610465</v>
      </c>
    </row>
    <row r="109" spans="1:17" ht="12.75">
      <c r="A109" s="20">
        <f>IF(I109&lt;&gt;"",(MAX($I$8:I109)/I109-1)^2,"")</f>
        <v>0.013073762261562632</v>
      </c>
      <c r="C109" s="6">
        <v>37123</v>
      </c>
      <c r="D109" s="3">
        <v>40.42</v>
      </c>
      <c r="E109" s="3">
        <v>41.7</v>
      </c>
      <c r="F109" s="3">
        <v>40.05</v>
      </c>
      <c r="G109" s="3">
        <v>41.7</v>
      </c>
      <c r="H109" s="5">
        <v>8172800</v>
      </c>
      <c r="I109" s="3">
        <v>36.47</v>
      </c>
      <c r="Q109" s="38">
        <f t="shared" si="1"/>
        <v>0.030517095224639634</v>
      </c>
    </row>
    <row r="110" spans="1:17" ht="12.75">
      <c r="A110" s="20">
        <f>IF(I110&lt;&gt;"",(MAX($I$8:I110)/I110-1)^2,"")</f>
        <v>0.024807820090352033</v>
      </c>
      <c r="C110" s="6">
        <v>37130</v>
      </c>
      <c r="D110" s="3">
        <v>41.7</v>
      </c>
      <c r="E110" s="3">
        <v>41.77</v>
      </c>
      <c r="F110" s="3">
        <v>40.11</v>
      </c>
      <c r="G110" s="3">
        <v>40.15</v>
      </c>
      <c r="H110" s="5">
        <v>7828200</v>
      </c>
      <c r="I110" s="3">
        <v>35.11</v>
      </c>
      <c r="Q110" s="38">
        <f t="shared" si="1"/>
        <v>-0.037290924047162055</v>
      </c>
    </row>
    <row r="111" spans="1:17" ht="12.75">
      <c r="A111" s="20">
        <f>IF(I111&lt;&gt;"",(MAX($I$8:I111)/I111-1)^2,"")</f>
        <v>0.018536171634871902</v>
      </c>
      <c r="C111" s="6">
        <v>37138</v>
      </c>
      <c r="D111" s="3">
        <v>40.6</v>
      </c>
      <c r="E111" s="3">
        <v>41.5</v>
      </c>
      <c r="F111" s="3">
        <v>40.1</v>
      </c>
      <c r="G111" s="3">
        <v>40.9</v>
      </c>
      <c r="H111" s="5">
        <v>9803600</v>
      </c>
      <c r="I111" s="3">
        <v>35.77</v>
      </c>
      <c r="Q111" s="38">
        <f t="shared" si="1"/>
        <v>0.018798063229849227</v>
      </c>
    </row>
    <row r="112" spans="1:17" ht="12.75">
      <c r="A112" s="20">
        <f>IF(I112&lt;&gt;"",(MAX($I$8:I112)/I112-1)^2,"")</f>
        <v>0.08805781658968942</v>
      </c>
      <c r="C112" s="6">
        <v>37144</v>
      </c>
      <c r="D112" s="3">
        <v>40.7</v>
      </c>
      <c r="E112" s="3">
        <v>41.45</v>
      </c>
      <c r="F112" s="3">
        <v>35.01</v>
      </c>
      <c r="G112" s="3">
        <v>35.83</v>
      </c>
      <c r="H112" s="5">
        <v>14538200</v>
      </c>
      <c r="I112" s="3">
        <v>31.34</v>
      </c>
      <c r="Q112" s="38">
        <f t="shared" si="1"/>
        <v>-0.1238467989935701</v>
      </c>
    </row>
    <row r="113" spans="1:17" ht="12.75">
      <c r="A113" s="20">
        <f>IF(I113&lt;&gt;"",(MAX($I$8:I113)/I113-1)^2,"")</f>
        <v>0.03216224855822141</v>
      </c>
      <c r="C113" s="6">
        <v>37158</v>
      </c>
      <c r="D113" s="3">
        <v>36</v>
      </c>
      <c r="E113" s="3">
        <v>39.6</v>
      </c>
      <c r="F113" s="3">
        <v>35.25</v>
      </c>
      <c r="G113" s="3">
        <v>39.4</v>
      </c>
      <c r="H113" s="5">
        <v>13691300</v>
      </c>
      <c r="I113" s="3">
        <v>34.46</v>
      </c>
      <c r="Q113" s="38">
        <f t="shared" si="1"/>
        <v>0.0995532865347799</v>
      </c>
    </row>
    <row r="114" spans="1:17" ht="12.75">
      <c r="A114" s="20">
        <f>IF(I114&lt;&gt;"",(MAX($I$8:I114)/I114-1)^2,"")</f>
        <v>0.020133847751399907</v>
      </c>
      <c r="C114" s="6">
        <v>37165</v>
      </c>
      <c r="D114" s="3">
        <v>39.25</v>
      </c>
      <c r="E114" s="3">
        <v>41.29</v>
      </c>
      <c r="F114" s="3">
        <v>38.05</v>
      </c>
      <c r="G114" s="3">
        <v>40.69</v>
      </c>
      <c r="H114" s="5">
        <v>11465600</v>
      </c>
      <c r="I114" s="3">
        <v>35.59</v>
      </c>
      <c r="Q114" s="38">
        <f t="shared" si="1"/>
        <v>0.03279164248403954</v>
      </c>
    </row>
    <row r="115" spans="1:17" ht="12.75">
      <c r="A115" s="20">
        <f>IF(I115&lt;&gt;"",(MAX($I$8:I115)/I115-1)^2,"")</f>
        <v>0.009736818314003312</v>
      </c>
      <c r="C115" s="6">
        <v>37172</v>
      </c>
      <c r="D115" s="3">
        <v>40.39</v>
      </c>
      <c r="E115" s="3">
        <v>42.7</v>
      </c>
      <c r="F115" s="3">
        <v>40.02</v>
      </c>
      <c r="G115" s="3">
        <v>42.29</v>
      </c>
      <c r="H115" s="5">
        <v>9724500</v>
      </c>
      <c r="I115" s="3">
        <v>36.99</v>
      </c>
      <c r="Q115" s="38">
        <f t="shared" si="1"/>
        <v>0.03933689238550153</v>
      </c>
    </row>
    <row r="116" spans="1:17" ht="12.75">
      <c r="A116" s="20">
        <f>IF(I116&lt;&gt;"",(MAX($I$8:I116)/I116-1)^2,"")</f>
        <v>0.021339392765264767</v>
      </c>
      <c r="C116" s="6">
        <v>37179</v>
      </c>
      <c r="D116" s="3">
        <v>41.95</v>
      </c>
      <c r="E116" s="3">
        <v>42.35</v>
      </c>
      <c r="F116" s="3">
        <v>39.61</v>
      </c>
      <c r="G116" s="3">
        <v>40.54</v>
      </c>
      <c r="H116" s="5">
        <v>8661100</v>
      </c>
      <c r="I116" s="3">
        <v>35.46</v>
      </c>
      <c r="Q116" s="38">
        <f t="shared" si="1"/>
        <v>-0.041362530413625365</v>
      </c>
    </row>
    <row r="117" spans="1:17" ht="12.75">
      <c r="A117" s="20">
        <f>IF(I117&lt;&gt;"",(MAX($I$8:I117)/I117-1)^2,"")</f>
        <v>0.01734968008839827</v>
      </c>
      <c r="C117" s="6">
        <v>37186</v>
      </c>
      <c r="D117" s="3">
        <v>40.49</v>
      </c>
      <c r="E117" s="3">
        <v>41.52</v>
      </c>
      <c r="F117" s="3">
        <v>39.3</v>
      </c>
      <c r="G117" s="3">
        <v>41.06</v>
      </c>
      <c r="H117" s="5">
        <v>9501900</v>
      </c>
      <c r="I117" s="3">
        <v>35.91</v>
      </c>
      <c r="Q117" s="38">
        <f t="shared" si="1"/>
        <v>0.01269035532994911</v>
      </c>
    </row>
    <row r="118" spans="1:17" ht="12.75">
      <c r="A118" s="20">
        <f>IF(I118&lt;&gt;"",(MAX($I$8:I118)/I118-1)^2,"")</f>
        <v>0.02850144120585668</v>
      </c>
      <c r="C118" s="6">
        <v>37193</v>
      </c>
      <c r="D118" s="3">
        <v>40.63</v>
      </c>
      <c r="E118" s="3">
        <v>40.99</v>
      </c>
      <c r="F118" s="3">
        <v>39.05</v>
      </c>
      <c r="G118" s="3">
        <v>39.76</v>
      </c>
      <c r="H118" s="5">
        <v>8925600</v>
      </c>
      <c r="I118" s="3">
        <v>34.77</v>
      </c>
      <c r="Q118" s="38">
        <f t="shared" si="1"/>
        <v>-0.03174603174603152</v>
      </c>
    </row>
    <row r="119" spans="1:17" ht="12.75">
      <c r="A119" s="20">
        <f>IF(I119&lt;&gt;"",(MAX($I$8:I119)/I119-1)^2,"")</f>
        <v>0.021814814492848195</v>
      </c>
      <c r="C119" s="6">
        <v>37200</v>
      </c>
      <c r="D119" s="3">
        <v>40</v>
      </c>
      <c r="E119" s="3">
        <v>40.4</v>
      </c>
      <c r="F119" s="3">
        <v>38.26</v>
      </c>
      <c r="G119" s="3">
        <v>40.25</v>
      </c>
      <c r="H119" s="5">
        <v>10428500</v>
      </c>
      <c r="I119" s="3">
        <v>35.41</v>
      </c>
      <c r="Q119" s="38">
        <f t="shared" si="1"/>
        <v>0.018406672418751713</v>
      </c>
    </row>
    <row r="120" spans="1:17" ht="12.75">
      <c r="A120" s="20">
        <f>IF(I120&lt;&gt;"",(MAX($I$8:I120)/I120-1)^2,"")</f>
        <v>0.05325443786982242</v>
      </c>
      <c r="C120" s="6">
        <v>37207</v>
      </c>
      <c r="D120" s="3">
        <v>39.4</v>
      </c>
      <c r="E120" s="3">
        <v>40.58</v>
      </c>
      <c r="F120" s="3">
        <v>36.79</v>
      </c>
      <c r="G120" s="3">
        <v>37.54</v>
      </c>
      <c r="H120" s="5">
        <v>14977800</v>
      </c>
      <c r="I120" s="3">
        <v>33.02</v>
      </c>
      <c r="Q120" s="38">
        <f t="shared" si="1"/>
        <v>-0.06749505789325028</v>
      </c>
    </row>
    <row r="121" spans="1:17" ht="12.75">
      <c r="A121" s="20">
        <f>IF(I121&lt;&gt;"",(MAX($I$8:I121)/I121-1)^2,"")</f>
        <v>0.04066507173854274</v>
      </c>
      <c r="C121" s="6">
        <v>37214</v>
      </c>
      <c r="D121" s="3">
        <v>37.4</v>
      </c>
      <c r="E121" s="3">
        <v>38.7</v>
      </c>
      <c r="F121" s="3">
        <v>36.76</v>
      </c>
      <c r="G121" s="3">
        <v>38.44</v>
      </c>
      <c r="H121" s="5">
        <v>10373200</v>
      </c>
      <c r="I121" s="3">
        <v>33.82</v>
      </c>
      <c r="Q121" s="38">
        <f t="shared" si="1"/>
        <v>0.02422774076317369</v>
      </c>
    </row>
    <row r="122" spans="1:17" ht="12.75">
      <c r="A122" s="20">
        <f>IF(I122&lt;&gt;"",(MAX($I$8:I122)/I122-1)^2,"")</f>
        <v>0.05534649532062714</v>
      </c>
      <c r="C122" s="6">
        <v>37221</v>
      </c>
      <c r="D122" s="3">
        <v>38.05</v>
      </c>
      <c r="E122" s="3">
        <v>38.25</v>
      </c>
      <c r="F122" s="3">
        <v>36.81</v>
      </c>
      <c r="G122" s="3">
        <v>37.4</v>
      </c>
      <c r="H122" s="5">
        <v>11334600</v>
      </c>
      <c r="I122" s="3">
        <v>32.9</v>
      </c>
      <c r="Q122" s="38">
        <f t="shared" si="1"/>
        <v>-0.027202838557066844</v>
      </c>
    </row>
    <row r="123" spans="1:17" ht="12.75">
      <c r="A123" s="20">
        <f>IF(I123&lt;&gt;"",(MAX($I$8:I123)/I123-1)^2,"")</f>
        <v>0.045580783753206705</v>
      </c>
      <c r="C123" s="6">
        <v>37228</v>
      </c>
      <c r="D123" s="3">
        <v>37.4</v>
      </c>
      <c r="E123" s="3">
        <v>38.95</v>
      </c>
      <c r="F123" s="3">
        <v>37.04</v>
      </c>
      <c r="G123" s="3">
        <v>38.07</v>
      </c>
      <c r="H123" s="5">
        <v>13531300</v>
      </c>
      <c r="I123" s="3">
        <v>33.49</v>
      </c>
      <c r="Q123" s="38">
        <f t="shared" si="1"/>
        <v>0.017933130699088196</v>
      </c>
    </row>
    <row r="124" spans="1:17" ht="12.75">
      <c r="A124" s="20">
        <f>IF(I124&lt;&gt;"",(MAX($I$8:I124)/I124-1)^2,"")</f>
        <v>0.06409031658975824</v>
      </c>
      <c r="C124" s="6">
        <v>37235</v>
      </c>
      <c r="D124" s="3">
        <v>38.07</v>
      </c>
      <c r="E124" s="3">
        <v>38.09</v>
      </c>
      <c r="F124" s="3">
        <v>36.41</v>
      </c>
      <c r="G124" s="3">
        <v>36.86</v>
      </c>
      <c r="H124" s="5">
        <v>11883700</v>
      </c>
      <c r="I124" s="3">
        <v>32.43</v>
      </c>
      <c r="Q124" s="38">
        <f t="shared" si="1"/>
        <v>-0.031651239175873425</v>
      </c>
    </row>
    <row r="125" spans="1:17" ht="12.75">
      <c r="A125" s="20">
        <f>IF(I125&lt;&gt;"",(MAX($I$8:I125)/I125-1)^2,"")</f>
        <v>0.039952774502345724</v>
      </c>
      <c r="C125" s="6">
        <v>37242</v>
      </c>
      <c r="D125" s="3">
        <v>36.8</v>
      </c>
      <c r="E125" s="3">
        <v>39.47</v>
      </c>
      <c r="F125" s="3">
        <v>36.54</v>
      </c>
      <c r="G125" s="3">
        <v>38.5</v>
      </c>
      <c r="H125" s="5">
        <v>14663400</v>
      </c>
      <c r="I125" s="3">
        <v>33.87</v>
      </c>
      <c r="Q125" s="38">
        <f t="shared" si="1"/>
        <v>0.04440333024976861</v>
      </c>
    </row>
    <row r="126" spans="1:17" ht="12.75">
      <c r="A126" s="20">
        <f>IF(I126&lt;&gt;"",(MAX($I$8:I126)/I126-1)^2,"")</f>
        <v>0.026074081019841468</v>
      </c>
      <c r="C126" s="6">
        <v>37249</v>
      </c>
      <c r="D126" s="3">
        <v>38.85</v>
      </c>
      <c r="E126" s="3">
        <v>40.3</v>
      </c>
      <c r="F126" s="3">
        <v>38.82</v>
      </c>
      <c r="G126" s="3">
        <v>39.78</v>
      </c>
      <c r="H126" s="5">
        <v>7569600</v>
      </c>
      <c r="I126" s="3">
        <v>34.99</v>
      </c>
      <c r="Q126" s="38">
        <f t="shared" si="1"/>
        <v>0.03306761145556547</v>
      </c>
    </row>
    <row r="127" spans="1:17" ht="12.75">
      <c r="A127" s="20">
        <f>IF(I127&lt;&gt;"",(MAX($I$8:I127)/I127-1)^2,"")</f>
        <v>0.023985814513523454</v>
      </c>
      <c r="C127" s="6">
        <v>37256</v>
      </c>
      <c r="D127" s="3">
        <v>39.88</v>
      </c>
      <c r="E127" s="3">
        <v>40.07</v>
      </c>
      <c r="F127" s="3">
        <v>38.9</v>
      </c>
      <c r="G127" s="3">
        <v>40</v>
      </c>
      <c r="H127" s="5">
        <v>9543100</v>
      </c>
      <c r="I127" s="3">
        <v>35.19</v>
      </c>
      <c r="Q127" s="38">
        <f t="shared" si="1"/>
        <v>0.005715918833952394</v>
      </c>
    </row>
    <row r="128" spans="1:17" ht="12.75">
      <c r="A128" s="20">
        <f>IF(I128&lt;&gt;"",(MAX($I$8:I128)/I128-1)^2,"")</f>
        <v>0.039952774502345724</v>
      </c>
      <c r="C128" s="6">
        <v>37263</v>
      </c>
      <c r="D128" s="3">
        <v>39.75</v>
      </c>
      <c r="E128" s="3">
        <v>40.09</v>
      </c>
      <c r="F128" s="3">
        <v>38.45</v>
      </c>
      <c r="G128" s="3">
        <v>38.5</v>
      </c>
      <c r="H128" s="5">
        <v>9113300</v>
      </c>
      <c r="I128" s="3">
        <v>33.87</v>
      </c>
      <c r="Q128" s="38">
        <f t="shared" si="1"/>
        <v>-0.037510656436487655</v>
      </c>
    </row>
    <row r="129" spans="1:17" ht="12.75">
      <c r="A129" s="20">
        <f>IF(I129&lt;&gt;"",(MAX($I$8:I129)/I129-1)^2,"")</f>
        <v>0.04124097659743102</v>
      </c>
      <c r="C129" s="6">
        <v>37270</v>
      </c>
      <c r="D129" s="3">
        <v>38.6</v>
      </c>
      <c r="E129" s="3">
        <v>39.55</v>
      </c>
      <c r="F129" s="3">
        <v>38.28</v>
      </c>
      <c r="G129" s="3">
        <v>38.4</v>
      </c>
      <c r="H129" s="5">
        <v>9265100</v>
      </c>
      <c r="I129" s="3">
        <v>33.78</v>
      </c>
      <c r="Q129" s="38">
        <f t="shared" si="1"/>
        <v>-0.0026572187776792155</v>
      </c>
    </row>
    <row r="130" spans="1:17" ht="12.75">
      <c r="A130" s="20">
        <f>IF(I130&lt;&gt;"",(MAX($I$8:I130)/I130-1)^2,"")</f>
        <v>0.03228515275288011</v>
      </c>
      <c r="C130" s="6">
        <v>37278</v>
      </c>
      <c r="D130" s="3">
        <v>38.85</v>
      </c>
      <c r="E130" s="3">
        <v>39.64</v>
      </c>
      <c r="F130" s="3">
        <v>38.01</v>
      </c>
      <c r="G130" s="3">
        <v>39.16</v>
      </c>
      <c r="H130" s="5">
        <v>8920300</v>
      </c>
      <c r="I130" s="3">
        <v>34.45</v>
      </c>
      <c r="Q130" s="38">
        <f t="shared" si="1"/>
        <v>0.019834221432800447</v>
      </c>
    </row>
    <row r="131" spans="1:17" ht="12.75">
      <c r="A131" s="20">
        <f>IF(I131&lt;&gt;"",(MAX($I$8:I131)/I131-1)^2,"")</f>
        <v>0.03403815283031993</v>
      </c>
      <c r="C131" s="6">
        <v>37284</v>
      </c>
      <c r="D131" s="3">
        <v>39.45</v>
      </c>
      <c r="E131" s="3">
        <v>39.87</v>
      </c>
      <c r="F131" s="3">
        <v>37.8</v>
      </c>
      <c r="G131" s="3">
        <v>39</v>
      </c>
      <c r="H131" s="5">
        <v>10462700</v>
      </c>
      <c r="I131" s="3">
        <v>34.31</v>
      </c>
      <c r="Q131" s="38">
        <f t="shared" si="1"/>
        <v>-0.004063860667634311</v>
      </c>
    </row>
    <row r="132" spans="1:17" ht="12.75">
      <c r="A132" s="20">
        <f>IF(I132&lt;&gt;"",(MAX($I$8:I132)/I132-1)^2,"")</f>
        <v>0.03981132101771788</v>
      </c>
      <c r="C132" s="6">
        <v>37291</v>
      </c>
      <c r="D132" s="3">
        <v>39.1</v>
      </c>
      <c r="E132" s="3">
        <v>39.2</v>
      </c>
      <c r="F132" s="3">
        <v>37.85</v>
      </c>
      <c r="G132" s="3">
        <v>38.29</v>
      </c>
      <c r="H132" s="5">
        <v>9835600</v>
      </c>
      <c r="I132" s="3">
        <v>33.88</v>
      </c>
      <c r="Q132" s="38">
        <f t="shared" si="1"/>
        <v>-0.012532789274264045</v>
      </c>
    </row>
    <row r="133" spans="1:17" ht="12.75">
      <c r="A133" s="20">
        <f>IF(I133&lt;&gt;"",(MAX($I$8:I133)/I133-1)^2,"")</f>
        <v>0.032655702990133456</v>
      </c>
      <c r="C133" s="6">
        <v>37298</v>
      </c>
      <c r="D133" s="3">
        <v>38.29</v>
      </c>
      <c r="E133" s="3">
        <v>39.4</v>
      </c>
      <c r="F133" s="3">
        <v>37.6</v>
      </c>
      <c r="G133" s="3">
        <v>38.9</v>
      </c>
      <c r="H133" s="5">
        <v>9334700</v>
      </c>
      <c r="I133" s="3">
        <v>34.42</v>
      </c>
      <c r="Q133" s="38">
        <f t="shared" si="1"/>
        <v>0.015938606847697656</v>
      </c>
    </row>
    <row r="134" spans="1:17" ht="12.75">
      <c r="A134" s="20">
        <f>IF(I134&lt;&gt;"",(MAX($I$8:I134)/I134-1)^2,"")</f>
        <v>0.016370929058177597</v>
      </c>
      <c r="C134" s="6">
        <v>37306</v>
      </c>
      <c r="D134" s="3">
        <v>38.9</v>
      </c>
      <c r="E134" s="3">
        <v>40.96</v>
      </c>
      <c r="F134" s="3">
        <v>38.45</v>
      </c>
      <c r="G134" s="3">
        <v>40.72</v>
      </c>
      <c r="H134" s="5">
        <v>11823600</v>
      </c>
      <c r="I134" s="3">
        <v>36.03</v>
      </c>
      <c r="Q134" s="38">
        <f t="shared" si="1"/>
        <v>0.04677513073794293</v>
      </c>
    </row>
    <row r="135" spans="1:17" ht="12.75">
      <c r="A135" s="20">
        <f>IF(I135&lt;&gt;"",(MAX($I$8:I135)/I135-1)^2,"")</f>
        <v>0.008715129151238071</v>
      </c>
      <c r="C135" s="6">
        <v>37312</v>
      </c>
      <c r="D135" s="3">
        <v>40.85</v>
      </c>
      <c r="E135" s="3">
        <v>42</v>
      </c>
      <c r="F135" s="3">
        <v>40.58</v>
      </c>
      <c r="G135" s="3">
        <v>42</v>
      </c>
      <c r="H135" s="5">
        <v>12212800</v>
      </c>
      <c r="I135" s="3">
        <v>37.17</v>
      </c>
      <c r="Q135" s="38">
        <f t="shared" si="1"/>
        <v>0.0316402997502081</v>
      </c>
    </row>
    <row r="136" spans="1:17" ht="12.75">
      <c r="A136" s="20">
        <f>IF(I136&lt;&gt;"",(MAX($I$8:I136)/I136-1)^2,"")</f>
        <v>0.004944715721329984</v>
      </c>
      <c r="C136" s="6">
        <v>37319</v>
      </c>
      <c r="D136" s="3">
        <v>42.15</v>
      </c>
      <c r="E136" s="3">
        <v>43.52</v>
      </c>
      <c r="F136" s="3">
        <v>42.11</v>
      </c>
      <c r="G136" s="3">
        <v>42.91</v>
      </c>
      <c r="H136" s="5">
        <v>11997500</v>
      </c>
      <c r="I136" s="3">
        <v>37.97</v>
      </c>
      <c r="Q136" s="38">
        <f t="shared" si="1"/>
        <v>0.02152273338714017</v>
      </c>
    </row>
    <row r="137" spans="1:17" ht="12.75">
      <c r="A137" s="20">
        <f>IF(I137&lt;&gt;"",(MAX($I$8:I137)/I137-1)^2,"")</f>
        <v>0.002822007508655216</v>
      </c>
      <c r="C137" s="6">
        <v>37326</v>
      </c>
      <c r="D137" s="3">
        <v>43.25</v>
      </c>
      <c r="E137" s="3">
        <v>44.09</v>
      </c>
      <c r="F137" s="3">
        <v>42.95</v>
      </c>
      <c r="G137" s="3">
        <v>43.61</v>
      </c>
      <c r="H137" s="5">
        <v>12855800</v>
      </c>
      <c r="I137" s="3">
        <v>38.59</v>
      </c>
      <c r="Q137" s="38">
        <f t="shared" si="1"/>
        <v>0.016328680537266438</v>
      </c>
    </row>
    <row r="138" spans="1:17" ht="12.75">
      <c r="A138" s="20">
        <f>IF(I138&lt;&gt;"",(MAX($I$8:I138)/I138-1)^2,"")</f>
        <v>0.0031818162468514734</v>
      </c>
      <c r="C138" s="6">
        <v>37333</v>
      </c>
      <c r="D138" s="3">
        <v>43.75</v>
      </c>
      <c r="E138" s="3">
        <v>43.99</v>
      </c>
      <c r="F138" s="3">
        <v>43.12</v>
      </c>
      <c r="G138" s="3">
        <v>43.47</v>
      </c>
      <c r="H138" s="5">
        <v>8321100</v>
      </c>
      <c r="I138" s="3">
        <v>38.47</v>
      </c>
      <c r="Q138" s="38">
        <f aca="true" t="shared" si="2" ref="Q138:Q201">IF(I139&lt;&gt;"",I138/I137-1,"")</f>
        <v>-0.003109613889608842</v>
      </c>
    </row>
    <row r="139" spans="1:17" ht="12.75">
      <c r="A139" s="20">
        <f>IF(I139&lt;&gt;"",(MAX($I$8:I139)/I139-1)^2,"")</f>
        <v>0.0022745940439464203</v>
      </c>
      <c r="C139" s="6">
        <v>37340</v>
      </c>
      <c r="D139" s="3">
        <v>43.22</v>
      </c>
      <c r="E139" s="3">
        <v>44.29</v>
      </c>
      <c r="F139" s="3">
        <v>42.84</v>
      </c>
      <c r="G139" s="3">
        <v>43.83</v>
      </c>
      <c r="H139" s="5">
        <v>10438000</v>
      </c>
      <c r="I139" s="3">
        <v>38.79</v>
      </c>
      <c r="Q139" s="38">
        <f t="shared" si="2"/>
        <v>0.008318170002599379</v>
      </c>
    </row>
    <row r="140" spans="1:17" ht="12.75">
      <c r="A140" s="20">
        <f>IF(I140&lt;&gt;"",(MAX($I$8:I140)/I140-1)^2,"")</f>
        <v>0.005948567137898432</v>
      </c>
      <c r="C140" s="6">
        <v>37347</v>
      </c>
      <c r="D140" s="3">
        <v>44.2</v>
      </c>
      <c r="E140" s="3">
        <v>44.57</v>
      </c>
      <c r="F140" s="3">
        <v>42.25</v>
      </c>
      <c r="G140" s="3">
        <v>42.63</v>
      </c>
      <c r="H140" s="5">
        <v>11171700</v>
      </c>
      <c r="I140" s="3">
        <v>37.73</v>
      </c>
      <c r="Q140" s="38">
        <f t="shared" si="2"/>
        <v>-0.027326630574890487</v>
      </c>
    </row>
    <row r="141" spans="1:17" ht="12.75">
      <c r="A141" s="20">
        <f>IF(I141&lt;&gt;"",(MAX($I$8:I141)/I141-1)^2,"")</f>
        <v>0.012521946773810261</v>
      </c>
      <c r="C141" s="6">
        <v>37354</v>
      </c>
      <c r="D141" s="3">
        <v>43.35</v>
      </c>
      <c r="E141" s="3">
        <v>43.69</v>
      </c>
      <c r="F141" s="3">
        <v>41.25</v>
      </c>
      <c r="G141" s="3">
        <v>41.3</v>
      </c>
      <c r="H141" s="5">
        <v>10134300</v>
      </c>
      <c r="I141" s="3">
        <v>36.55</v>
      </c>
      <c r="Q141" s="38">
        <f t="shared" si="2"/>
        <v>-0.03127484760137822</v>
      </c>
    </row>
    <row r="142" spans="1:17" ht="12.75">
      <c r="A142" s="20">
        <f>IF(I142&lt;&gt;"",(MAX($I$8:I142)/I142-1)^2,"")</f>
        <v>0.006398299342331285</v>
      </c>
      <c r="C142" s="6">
        <v>37361</v>
      </c>
      <c r="D142" s="3">
        <v>42.1</v>
      </c>
      <c r="E142" s="3">
        <v>42.75</v>
      </c>
      <c r="F142" s="3">
        <v>41.6</v>
      </c>
      <c r="G142" s="3">
        <v>42.52</v>
      </c>
      <c r="H142" s="5">
        <v>9895600</v>
      </c>
      <c r="I142" s="3">
        <v>37.63</v>
      </c>
      <c r="Q142" s="38">
        <f t="shared" si="2"/>
        <v>0.029548563611491163</v>
      </c>
    </row>
    <row r="143" spans="1:17" ht="12.75">
      <c r="A143" s="20">
        <f>IF(I143&lt;&gt;"",(MAX($I$8:I143)/I143-1)^2,"")</f>
        <v>0.021910689776245662</v>
      </c>
      <c r="C143" s="6">
        <v>37368</v>
      </c>
      <c r="D143" s="3">
        <v>42.45</v>
      </c>
      <c r="E143" s="3">
        <v>42.5</v>
      </c>
      <c r="F143" s="3">
        <v>39.8</v>
      </c>
      <c r="G143" s="3">
        <v>40</v>
      </c>
      <c r="H143" s="5">
        <v>12527200</v>
      </c>
      <c r="I143" s="3">
        <v>35.4</v>
      </c>
      <c r="Q143" s="38">
        <f t="shared" si="2"/>
        <v>-0.059261227743821476</v>
      </c>
    </row>
    <row r="144" spans="1:17" ht="12.75">
      <c r="A144" s="20">
        <f>IF(I144&lt;&gt;"",(MAX($I$8:I144)/I144-1)^2,"")</f>
        <v>0.017266779430657558</v>
      </c>
      <c r="C144" s="6">
        <v>37375</v>
      </c>
      <c r="D144" s="3">
        <v>40</v>
      </c>
      <c r="E144" s="3">
        <v>41.13</v>
      </c>
      <c r="F144" s="3">
        <v>39.6</v>
      </c>
      <c r="G144" s="3">
        <v>40.59</v>
      </c>
      <c r="H144" s="5">
        <v>10587100</v>
      </c>
      <c r="I144" s="3">
        <v>35.92</v>
      </c>
      <c r="Q144" s="38">
        <f t="shared" si="2"/>
        <v>0.014689265536723228</v>
      </c>
    </row>
    <row r="145" spans="1:17" ht="12.75">
      <c r="A145" s="20">
        <f>IF(I145&lt;&gt;"",(MAX($I$8:I145)/I145-1)^2,"")</f>
        <v>0.0295348209166291</v>
      </c>
      <c r="C145" s="6">
        <v>37382</v>
      </c>
      <c r="D145" s="3">
        <v>40.12</v>
      </c>
      <c r="E145" s="3">
        <v>40.17</v>
      </c>
      <c r="F145" s="3">
        <v>38.75</v>
      </c>
      <c r="G145" s="3">
        <v>38.96</v>
      </c>
      <c r="H145" s="5">
        <v>9686600</v>
      </c>
      <c r="I145" s="3">
        <v>34.68</v>
      </c>
      <c r="Q145" s="38">
        <f t="shared" si="2"/>
        <v>-0.034521158129176</v>
      </c>
    </row>
    <row r="146" spans="1:17" ht="12.75">
      <c r="A146" s="20">
        <f>IF(I146&lt;&gt;"",(MAX($I$8:I146)/I146-1)^2,"")</f>
        <v>0.018449808640530706</v>
      </c>
      <c r="C146" s="6">
        <v>37389</v>
      </c>
      <c r="D146" s="3">
        <v>38.82</v>
      </c>
      <c r="E146" s="3">
        <v>40.78</v>
      </c>
      <c r="F146" s="3">
        <v>38.68</v>
      </c>
      <c r="G146" s="3">
        <v>40.2</v>
      </c>
      <c r="H146" s="5">
        <v>9300200</v>
      </c>
      <c r="I146" s="3">
        <v>35.78</v>
      </c>
      <c r="Q146" s="38">
        <f t="shared" si="2"/>
        <v>0.03171856978085352</v>
      </c>
    </row>
    <row r="147" spans="1:17" ht="12.75">
      <c r="A147" s="20">
        <f>IF(I147&lt;&gt;"",(MAX($I$8:I147)/I147-1)^2,"")</f>
        <v>0.018192216654952548</v>
      </c>
      <c r="C147" s="6">
        <v>37396</v>
      </c>
      <c r="D147" s="3">
        <v>39.95</v>
      </c>
      <c r="E147" s="3">
        <v>41.1</v>
      </c>
      <c r="F147" s="3">
        <v>39.5</v>
      </c>
      <c r="G147" s="3">
        <v>40.23</v>
      </c>
      <c r="H147" s="5">
        <v>8961500</v>
      </c>
      <c r="I147" s="3">
        <v>35.81</v>
      </c>
      <c r="Q147" s="38">
        <f t="shared" si="2"/>
        <v>0.000838457238680812</v>
      </c>
    </row>
    <row r="148" spans="1:17" ht="12.75">
      <c r="A148" s="20">
        <f>IF(I148&lt;&gt;"",(MAX($I$8:I148)/I148-1)^2,"")</f>
        <v>0.020592330754159095</v>
      </c>
      <c r="C148" s="6">
        <v>37404</v>
      </c>
      <c r="D148" s="3">
        <v>40</v>
      </c>
      <c r="E148" s="3">
        <v>40.44</v>
      </c>
      <c r="F148" s="3">
        <v>39.12</v>
      </c>
      <c r="G148" s="3">
        <v>39.93</v>
      </c>
      <c r="H148" s="5">
        <v>11161500</v>
      </c>
      <c r="I148" s="3">
        <v>35.54</v>
      </c>
      <c r="Q148" s="38">
        <f t="shared" si="2"/>
        <v>-0.00753979335381183</v>
      </c>
    </row>
    <row r="149" spans="1:17" ht="12.75">
      <c r="A149" s="20">
        <f>IF(I149&lt;&gt;"",(MAX($I$8:I149)/I149-1)^2,"")</f>
        <v>0.025016078429111247</v>
      </c>
      <c r="C149" s="6">
        <v>37410</v>
      </c>
      <c r="D149" s="3">
        <v>40</v>
      </c>
      <c r="E149" s="3">
        <v>40.17</v>
      </c>
      <c r="F149" s="3">
        <v>38.71</v>
      </c>
      <c r="G149" s="3">
        <v>39.42</v>
      </c>
      <c r="H149" s="5">
        <v>10923800</v>
      </c>
      <c r="I149" s="3">
        <v>35.09</v>
      </c>
      <c r="Q149" s="38">
        <f t="shared" si="2"/>
        <v>-0.01266178953292052</v>
      </c>
    </row>
    <row r="150" spans="1:17" ht="12.75">
      <c r="A150" s="20">
        <f>IF(I150&lt;&gt;"",(MAX($I$8:I150)/I150-1)^2,"")</f>
        <v>0.027602699826474977</v>
      </c>
      <c r="C150" s="6">
        <v>37417</v>
      </c>
      <c r="D150" s="3">
        <v>39.42</v>
      </c>
      <c r="E150" s="3">
        <v>39.95</v>
      </c>
      <c r="F150" s="3">
        <v>38.5</v>
      </c>
      <c r="G150" s="3">
        <v>39.15</v>
      </c>
      <c r="H150" s="5">
        <v>9824500</v>
      </c>
      <c r="I150" s="3">
        <v>34.85</v>
      </c>
      <c r="Q150" s="38">
        <f t="shared" si="2"/>
        <v>-0.006839555428897137</v>
      </c>
    </row>
    <row r="151" spans="1:17" ht="12.75">
      <c r="A151" s="20">
        <f>IF(I151&lt;&gt;"",(MAX($I$8:I151)/I151-1)^2,"")</f>
        <v>0.02672237444501701</v>
      </c>
      <c r="C151" s="6">
        <v>37424</v>
      </c>
      <c r="D151" s="3">
        <v>39.45</v>
      </c>
      <c r="E151" s="3">
        <v>40.2</v>
      </c>
      <c r="F151" s="3">
        <v>38.99</v>
      </c>
      <c r="G151" s="3">
        <v>39.25</v>
      </c>
      <c r="H151" s="5">
        <v>12935600</v>
      </c>
      <c r="I151" s="3">
        <v>34.93</v>
      </c>
      <c r="Q151" s="38">
        <f t="shared" si="2"/>
        <v>0.0022955523672882894</v>
      </c>
    </row>
    <row r="152" spans="1:17" ht="12.75">
      <c r="A152" s="20">
        <f>IF(I152&lt;&gt;"",(MAX($I$8:I152)/I152-1)^2,"")</f>
        <v>0.013425949799776269</v>
      </c>
      <c r="C152" s="6">
        <v>37431</v>
      </c>
      <c r="D152" s="3">
        <v>39.25</v>
      </c>
      <c r="E152" s="3">
        <v>41.02</v>
      </c>
      <c r="F152" s="3">
        <v>38.9</v>
      </c>
      <c r="G152" s="3">
        <v>40.92</v>
      </c>
      <c r="H152" s="5">
        <v>13178100</v>
      </c>
      <c r="I152" s="3">
        <v>36.42</v>
      </c>
      <c r="Q152" s="38">
        <f t="shared" si="2"/>
        <v>0.04265674205553971</v>
      </c>
    </row>
    <row r="153" spans="1:17" ht="12.75">
      <c r="A153" s="20">
        <f>IF(I153&lt;&gt;"",(MAX($I$8:I153)/I153-1)^2,"")</f>
        <v>0.016052405262877555</v>
      </c>
      <c r="C153" s="6">
        <v>37438</v>
      </c>
      <c r="D153" s="3">
        <v>40.77</v>
      </c>
      <c r="E153" s="3">
        <v>41.1</v>
      </c>
      <c r="F153" s="3">
        <v>39.62</v>
      </c>
      <c r="G153" s="3">
        <v>40.52</v>
      </c>
      <c r="H153" s="5">
        <v>9674000</v>
      </c>
      <c r="I153" s="3">
        <v>36.07</v>
      </c>
      <c r="Q153" s="38">
        <f t="shared" si="2"/>
        <v>-0.009610104338275693</v>
      </c>
    </row>
    <row r="154" spans="1:17" ht="12.75">
      <c r="A154" s="20">
        <f>IF(I154&lt;&gt;"",(MAX($I$8:I154)/I154-1)^2,"")</f>
        <v>0.06253845562130234</v>
      </c>
      <c r="C154" s="6">
        <v>37445</v>
      </c>
      <c r="D154" s="3">
        <v>40.35</v>
      </c>
      <c r="E154" s="3">
        <v>40.64</v>
      </c>
      <c r="F154" s="3">
        <v>36.15</v>
      </c>
      <c r="G154" s="3">
        <v>36.53</v>
      </c>
      <c r="H154" s="5">
        <v>15023400</v>
      </c>
      <c r="I154" s="3">
        <v>32.51</v>
      </c>
      <c r="Q154" s="38">
        <f t="shared" si="2"/>
        <v>-0.0986969780981426</v>
      </c>
    </row>
    <row r="155" spans="1:17" ht="12.75">
      <c r="A155" s="20">
        <f>IF(I155&lt;&gt;"",(MAX($I$8:I155)/I155-1)^2,"")</f>
        <v>0.1674069571272755</v>
      </c>
      <c r="C155" s="6">
        <v>37452</v>
      </c>
      <c r="D155" s="3">
        <v>36.1</v>
      </c>
      <c r="E155" s="3">
        <v>36.39</v>
      </c>
      <c r="F155" s="3">
        <v>31.7</v>
      </c>
      <c r="G155" s="3">
        <v>32.4</v>
      </c>
      <c r="H155" s="5">
        <v>20635900</v>
      </c>
      <c r="I155" s="3">
        <v>28.84</v>
      </c>
      <c r="Q155" s="38">
        <f t="shared" si="2"/>
        <v>-0.11288834204860043</v>
      </c>
    </row>
    <row r="156" spans="1:17" ht="12.75">
      <c r="A156" s="20">
        <f>IF(I156&lt;&gt;"",(MAX($I$8:I156)/I156-1)^2,"")</f>
        <v>0.09078942768008096</v>
      </c>
      <c r="C156" s="6">
        <v>37459</v>
      </c>
      <c r="D156" s="3">
        <v>32.4</v>
      </c>
      <c r="E156" s="3">
        <v>35.2</v>
      </c>
      <c r="F156" s="3">
        <v>29.75</v>
      </c>
      <c r="G156" s="3">
        <v>35.09</v>
      </c>
      <c r="H156" s="5">
        <v>30265700</v>
      </c>
      <c r="I156" s="3">
        <v>31.23</v>
      </c>
      <c r="Q156" s="38">
        <f t="shared" si="2"/>
        <v>0.08287101248266304</v>
      </c>
    </row>
    <row r="157" spans="1:17" ht="12.75">
      <c r="A157" s="20">
        <f>IF(I157&lt;&gt;"",(MAX($I$8:I157)/I157-1)^2,"")</f>
        <v>0.12869646496605602</v>
      </c>
      <c r="C157" s="6">
        <v>37466</v>
      </c>
      <c r="D157" s="3">
        <v>35.9</v>
      </c>
      <c r="E157" s="3">
        <v>36.88</v>
      </c>
      <c r="F157" s="3">
        <v>32.8</v>
      </c>
      <c r="G157" s="3">
        <v>33.61</v>
      </c>
      <c r="H157" s="5">
        <v>17862100</v>
      </c>
      <c r="I157" s="3">
        <v>29.91</v>
      </c>
      <c r="Q157" s="38">
        <f t="shared" si="2"/>
        <v>-0.04226705091258409</v>
      </c>
    </row>
    <row r="158" spans="1:17" ht="12.75">
      <c r="A158" s="20">
        <f>IF(I158&lt;&gt;"",(MAX($I$8:I158)/I158-1)^2,"")</f>
        <v>0.06586825431246313</v>
      </c>
      <c r="C158" s="6">
        <v>37473</v>
      </c>
      <c r="D158" s="3">
        <v>33.65</v>
      </c>
      <c r="E158" s="3">
        <v>36.3</v>
      </c>
      <c r="F158" s="3">
        <v>32.32</v>
      </c>
      <c r="G158" s="3">
        <v>36.1</v>
      </c>
      <c r="H158" s="5">
        <v>13682600</v>
      </c>
      <c r="I158" s="3">
        <v>32.34</v>
      </c>
      <c r="Q158" s="38">
        <f t="shared" si="2"/>
        <v>0.08124373119358075</v>
      </c>
    </row>
    <row r="159" spans="1:17" ht="12.75">
      <c r="A159" s="20">
        <f>IF(I159&lt;&gt;"",(MAX($I$8:I159)/I159-1)^2,"")</f>
        <v>0.05342666029526089</v>
      </c>
      <c r="C159" s="6">
        <v>37480</v>
      </c>
      <c r="D159" s="3">
        <v>35.27</v>
      </c>
      <c r="E159" s="3">
        <v>37.37</v>
      </c>
      <c r="F159" s="3">
        <v>34.8</v>
      </c>
      <c r="G159" s="3">
        <v>36.85</v>
      </c>
      <c r="H159" s="5">
        <v>10704500</v>
      </c>
      <c r="I159" s="3">
        <v>33.01</v>
      </c>
      <c r="Q159" s="38">
        <f t="shared" si="2"/>
        <v>0.020717377860234754</v>
      </c>
    </row>
    <row r="160" spans="1:17" ht="12.75">
      <c r="A160" s="20">
        <f>IF(I160&lt;&gt;"",(MAX($I$8:I160)/I160-1)^2,"")</f>
        <v>0.06507383560185731</v>
      </c>
      <c r="C160" s="6">
        <v>37487</v>
      </c>
      <c r="D160" s="3">
        <v>36.55</v>
      </c>
      <c r="E160" s="3">
        <v>37.28</v>
      </c>
      <c r="F160" s="3">
        <v>35.61</v>
      </c>
      <c r="G160" s="3">
        <v>36.15</v>
      </c>
      <c r="H160" s="5">
        <v>9719100</v>
      </c>
      <c r="I160" s="3">
        <v>32.38</v>
      </c>
      <c r="Q160" s="38">
        <f t="shared" si="2"/>
        <v>-0.019085125719478846</v>
      </c>
    </row>
    <row r="161" spans="1:17" ht="12.75">
      <c r="A161" s="20">
        <f>IF(I161&lt;&gt;"",(MAX($I$8:I161)/I161-1)^2,"")</f>
        <v>0.07817446973205838</v>
      </c>
      <c r="C161" s="6">
        <v>37494</v>
      </c>
      <c r="D161" s="3">
        <v>36.2</v>
      </c>
      <c r="E161" s="3">
        <v>37.8</v>
      </c>
      <c r="F161" s="3">
        <v>34.65</v>
      </c>
      <c r="G161" s="3">
        <v>35.45</v>
      </c>
      <c r="H161" s="5">
        <v>9559200</v>
      </c>
      <c r="I161" s="3">
        <v>31.76</v>
      </c>
      <c r="Q161" s="38">
        <f t="shared" si="2"/>
        <v>-0.01914762198888209</v>
      </c>
    </row>
    <row r="162" spans="1:17" ht="12.75">
      <c r="A162" s="20">
        <f>IF(I162&lt;&gt;"",(MAX($I$8:I162)/I162-1)^2,"")</f>
        <v>0.10399732975521667</v>
      </c>
      <c r="C162" s="6">
        <v>37502</v>
      </c>
      <c r="D162" s="3">
        <v>34.25</v>
      </c>
      <c r="E162" s="3">
        <v>34.91</v>
      </c>
      <c r="F162" s="3">
        <v>32.51</v>
      </c>
      <c r="G162" s="3">
        <v>34.31</v>
      </c>
      <c r="H162" s="5">
        <v>12484300</v>
      </c>
      <c r="I162" s="3">
        <v>30.73</v>
      </c>
      <c r="Q162" s="38">
        <f t="shared" si="2"/>
        <v>-0.032430730478589465</v>
      </c>
    </row>
    <row r="163" spans="1:17" ht="12.75">
      <c r="A163" s="20">
        <f>IF(I163&lt;&gt;"",(MAX($I$8:I163)/I163-1)^2,"")</f>
        <v>0.10966011641264191</v>
      </c>
      <c r="C163" s="6">
        <v>37508</v>
      </c>
      <c r="D163" s="3">
        <v>34.25</v>
      </c>
      <c r="E163" s="3">
        <v>35.8</v>
      </c>
      <c r="F163" s="3">
        <v>32.8</v>
      </c>
      <c r="G163" s="3">
        <v>34.08</v>
      </c>
      <c r="H163" s="5">
        <v>8879700</v>
      </c>
      <c r="I163" s="3">
        <v>30.53</v>
      </c>
      <c r="Q163" s="38">
        <f t="shared" si="2"/>
        <v>-0.006508298080052044</v>
      </c>
    </row>
    <row r="164" spans="1:17" ht="12.75">
      <c r="A164" s="20">
        <f>IF(I164&lt;&gt;"",(MAX($I$8:I164)/I164-1)^2,"")</f>
        <v>0.14473062381852544</v>
      </c>
      <c r="C164" s="6">
        <v>37515</v>
      </c>
      <c r="D164" s="3">
        <v>33.83</v>
      </c>
      <c r="E164" s="3">
        <v>34.47</v>
      </c>
      <c r="F164" s="3">
        <v>32.22</v>
      </c>
      <c r="G164" s="3">
        <v>32.87</v>
      </c>
      <c r="H164" s="5">
        <v>12256600</v>
      </c>
      <c r="I164" s="3">
        <v>29.44</v>
      </c>
      <c r="Q164" s="38">
        <f t="shared" si="2"/>
        <v>-0.03570258761873568</v>
      </c>
    </row>
    <row r="165" spans="1:17" ht="12.75">
      <c r="A165" s="20">
        <f>IF(I165&lt;&gt;"",(MAX($I$8:I165)/I165-1)^2,"")</f>
        <v>0.1461631727520941</v>
      </c>
      <c r="C165" s="6">
        <v>37522</v>
      </c>
      <c r="D165" s="3">
        <v>32.62</v>
      </c>
      <c r="E165" s="3">
        <v>34.3</v>
      </c>
      <c r="F165" s="3">
        <v>31.7</v>
      </c>
      <c r="G165" s="3">
        <v>32.82</v>
      </c>
      <c r="H165" s="5">
        <v>12505300</v>
      </c>
      <c r="I165" s="3">
        <v>29.4</v>
      </c>
      <c r="Q165" s="38">
        <f t="shared" si="2"/>
        <v>-0.0013586956521740579</v>
      </c>
    </row>
    <row r="166" spans="1:17" ht="12.75">
      <c r="A166" s="20">
        <f>IF(I166&lt;&gt;"",(MAX($I$8:I166)/I166-1)^2,"")</f>
        <v>0.13876316920141976</v>
      </c>
      <c r="C166" s="6">
        <v>37529</v>
      </c>
      <c r="D166" s="3">
        <v>32.82</v>
      </c>
      <c r="E166" s="3">
        <v>34.52</v>
      </c>
      <c r="F166" s="3">
        <v>31.18</v>
      </c>
      <c r="G166" s="3">
        <v>33.06</v>
      </c>
      <c r="H166" s="5">
        <v>17992700</v>
      </c>
      <c r="I166" s="3">
        <v>29.61</v>
      </c>
      <c r="Q166" s="38">
        <f t="shared" si="2"/>
        <v>0.0071428571428571175</v>
      </c>
    </row>
    <row r="167" spans="1:17" ht="12.75">
      <c r="A167" s="20">
        <f>IF(I167&lt;&gt;"",(MAX($I$8:I167)/I167-1)^2,"")</f>
        <v>0.09828853225940568</v>
      </c>
      <c r="C167" s="6">
        <v>37536</v>
      </c>
      <c r="D167" s="3">
        <v>33</v>
      </c>
      <c r="E167" s="3">
        <v>34.74</v>
      </c>
      <c r="F167" s="3">
        <v>32.07</v>
      </c>
      <c r="G167" s="3">
        <v>34.54</v>
      </c>
      <c r="H167" s="5">
        <v>15388000</v>
      </c>
      <c r="I167" s="3">
        <v>30.94</v>
      </c>
      <c r="Q167" s="38">
        <f t="shared" si="2"/>
        <v>0.044917257683215084</v>
      </c>
    </row>
    <row r="168" spans="1:17" ht="12.75">
      <c r="A168" s="20">
        <f>IF(I168&lt;&gt;"",(MAX($I$8:I168)/I168-1)^2,"")</f>
        <v>0.06768064419205583</v>
      </c>
      <c r="C168" s="6">
        <v>37543</v>
      </c>
      <c r="D168" s="3">
        <v>34.5</v>
      </c>
      <c r="E168" s="3">
        <v>36.5</v>
      </c>
      <c r="F168" s="3">
        <v>34.23</v>
      </c>
      <c r="G168" s="3">
        <v>36</v>
      </c>
      <c r="H168" s="5">
        <v>12512900</v>
      </c>
      <c r="I168" s="3">
        <v>32.25</v>
      </c>
      <c r="Q168" s="38">
        <f t="shared" si="2"/>
        <v>0.04234001292824807</v>
      </c>
    </row>
    <row r="169" spans="1:17" ht="12.75">
      <c r="A169" s="20">
        <f>IF(I169&lt;&gt;"",(MAX($I$8:I169)/I169-1)^2,"")</f>
        <v>0.0853866004787169</v>
      </c>
      <c r="C169" s="6">
        <v>37550</v>
      </c>
      <c r="D169" s="3">
        <v>35.75</v>
      </c>
      <c r="E169" s="3">
        <v>36.3</v>
      </c>
      <c r="F169" s="3">
        <v>33.97</v>
      </c>
      <c r="G169" s="3">
        <v>35.11</v>
      </c>
      <c r="H169" s="5">
        <v>11397400</v>
      </c>
      <c r="I169" s="3">
        <v>31.45</v>
      </c>
      <c r="Q169" s="38">
        <f t="shared" si="2"/>
        <v>-0.024806201550387597</v>
      </c>
    </row>
    <row r="170" spans="1:17" ht="12.75">
      <c r="A170" s="20">
        <f>IF(I170&lt;&gt;"",(MAX($I$8:I170)/I170-1)^2,"")</f>
        <v>0.09539245049151937</v>
      </c>
      <c r="C170" s="6">
        <v>37557</v>
      </c>
      <c r="D170" s="3">
        <v>34.86</v>
      </c>
      <c r="E170" s="3">
        <v>35.24</v>
      </c>
      <c r="F170" s="3">
        <v>32.57</v>
      </c>
      <c r="G170" s="3">
        <v>34.66</v>
      </c>
      <c r="H170" s="5">
        <v>14129500</v>
      </c>
      <c r="I170" s="3">
        <v>31.05</v>
      </c>
      <c r="Q170" s="38">
        <f t="shared" si="2"/>
        <v>-0.012718600953894987</v>
      </c>
    </row>
    <row r="171" spans="1:17" ht="12.75">
      <c r="A171" s="20">
        <f>IF(I171&lt;&gt;"",(MAX($I$8:I171)/I171-1)^2,"")</f>
        <v>0.0912926572286157</v>
      </c>
      <c r="C171" s="6">
        <v>37564</v>
      </c>
      <c r="D171" s="3">
        <v>34.5</v>
      </c>
      <c r="E171" s="3">
        <v>35.85</v>
      </c>
      <c r="F171" s="3">
        <v>34.01</v>
      </c>
      <c r="G171" s="3">
        <v>34.61</v>
      </c>
      <c r="H171" s="5">
        <v>11806300</v>
      </c>
      <c r="I171" s="3">
        <v>31.21</v>
      </c>
      <c r="Q171" s="38">
        <f t="shared" si="2"/>
        <v>0.005152979066022523</v>
      </c>
    </row>
    <row r="172" spans="1:17" ht="12.75">
      <c r="A172" s="20">
        <f>IF(I172&lt;&gt;"",(MAX($I$8:I172)/I172-1)^2,"")</f>
        <v>0.08610918538225251</v>
      </c>
      <c r="C172" s="6">
        <v>37571</v>
      </c>
      <c r="D172" s="3">
        <v>34.65</v>
      </c>
      <c r="E172" s="3">
        <v>34.99</v>
      </c>
      <c r="F172" s="3">
        <v>33</v>
      </c>
      <c r="G172" s="3">
        <v>34.85</v>
      </c>
      <c r="H172" s="5">
        <v>11142700</v>
      </c>
      <c r="I172" s="3">
        <v>31.42</v>
      </c>
      <c r="Q172" s="38">
        <f t="shared" si="2"/>
        <v>0.006728612624159025</v>
      </c>
    </row>
    <row r="173" spans="1:17" ht="12.75">
      <c r="A173" s="20">
        <f>IF(I173&lt;&gt;"",(MAX($I$8:I173)/I173-1)^2,"")</f>
        <v>0.10043518089555446</v>
      </c>
      <c r="C173" s="6">
        <v>37578</v>
      </c>
      <c r="D173" s="3">
        <v>35.01</v>
      </c>
      <c r="E173" s="3">
        <v>35.48</v>
      </c>
      <c r="F173" s="3">
        <v>34.05</v>
      </c>
      <c r="G173" s="3">
        <v>34.22</v>
      </c>
      <c r="H173" s="5">
        <v>11153400</v>
      </c>
      <c r="I173" s="3">
        <v>30.86</v>
      </c>
      <c r="Q173" s="38">
        <f t="shared" si="2"/>
        <v>-0.017823042647994947</v>
      </c>
    </row>
    <row r="174" spans="1:17" ht="12.75">
      <c r="A174" s="20">
        <f>IF(I174&lt;&gt;"",(MAX($I$8:I174)/I174-1)^2,"")</f>
        <v>0.08707953371590502</v>
      </c>
      <c r="C174" s="6">
        <v>37585</v>
      </c>
      <c r="D174" s="3">
        <v>34.1</v>
      </c>
      <c r="E174" s="3">
        <v>35.03</v>
      </c>
      <c r="F174" s="3">
        <v>33.82</v>
      </c>
      <c r="G174" s="3">
        <v>34.8</v>
      </c>
      <c r="H174" s="5">
        <v>9238000</v>
      </c>
      <c r="I174" s="3">
        <v>31.38</v>
      </c>
      <c r="Q174" s="38">
        <f t="shared" si="2"/>
        <v>0.016850291639662895</v>
      </c>
    </row>
    <row r="175" spans="1:17" ht="12.75">
      <c r="A175" s="20">
        <f>IF(I175&lt;&gt;"",(MAX($I$8:I175)/I175-1)^2,"")</f>
        <v>0.07976302060799033</v>
      </c>
      <c r="C175" s="6">
        <v>37592</v>
      </c>
      <c r="D175" s="3">
        <v>35.15</v>
      </c>
      <c r="E175" s="3">
        <v>35.4</v>
      </c>
      <c r="F175" s="3">
        <v>34.1</v>
      </c>
      <c r="G175" s="3">
        <v>35.15</v>
      </c>
      <c r="H175" s="5">
        <v>12454600</v>
      </c>
      <c r="I175" s="3">
        <v>31.69</v>
      </c>
      <c r="Q175" s="38">
        <f t="shared" si="2"/>
        <v>0.00987890376035705</v>
      </c>
    </row>
    <row r="176" spans="1:17" ht="12.75">
      <c r="A176" s="20">
        <f>IF(I176&lt;&gt;"",(MAX($I$8:I176)/I176-1)^2,"")</f>
        <v>0.08183944880628102</v>
      </c>
      <c r="C176" s="6">
        <v>37599</v>
      </c>
      <c r="D176" s="3">
        <v>35.15</v>
      </c>
      <c r="E176" s="3">
        <v>35.54</v>
      </c>
      <c r="F176" s="3">
        <v>34.25</v>
      </c>
      <c r="G176" s="3">
        <v>35.04</v>
      </c>
      <c r="H176" s="5">
        <v>11344500</v>
      </c>
      <c r="I176" s="3">
        <v>31.6</v>
      </c>
      <c r="Q176" s="38">
        <f t="shared" si="2"/>
        <v>-0.0028400126222782873</v>
      </c>
    </row>
    <row r="177" spans="1:17" ht="12.75">
      <c r="A177" s="20">
        <f>IF(I177&lt;&gt;"",(MAX($I$8:I177)/I177-1)^2,"")</f>
        <v>0.06890828869168689</v>
      </c>
      <c r="C177" s="6">
        <v>37606</v>
      </c>
      <c r="D177" s="3">
        <v>35.4</v>
      </c>
      <c r="E177" s="3">
        <v>36.06</v>
      </c>
      <c r="F177" s="3">
        <v>34.91</v>
      </c>
      <c r="G177" s="3">
        <v>35.7</v>
      </c>
      <c r="H177" s="5">
        <v>13923400</v>
      </c>
      <c r="I177" s="3">
        <v>32.19</v>
      </c>
      <c r="Q177" s="38">
        <f t="shared" si="2"/>
        <v>0.018670886075949245</v>
      </c>
    </row>
    <row r="178" spans="1:17" ht="12.75">
      <c r="A178" s="20">
        <f>IF(I178&lt;&gt;"",(MAX($I$8:I178)/I178-1)^2,"")</f>
        <v>0.09078942768008096</v>
      </c>
      <c r="C178" s="6">
        <v>37613</v>
      </c>
      <c r="D178" s="3">
        <v>36.05</v>
      </c>
      <c r="E178" s="3">
        <v>36.22</v>
      </c>
      <c r="F178" s="3">
        <v>34.6</v>
      </c>
      <c r="G178" s="3">
        <v>34.64</v>
      </c>
      <c r="H178" s="5">
        <v>8007100</v>
      </c>
      <c r="I178" s="3">
        <v>31.23</v>
      </c>
      <c r="Q178" s="38">
        <f t="shared" si="2"/>
        <v>-0.02982292637465045</v>
      </c>
    </row>
    <row r="179" spans="1:17" ht="12.75">
      <c r="A179" s="20">
        <f>IF(I179&lt;&gt;"",(MAX($I$8:I179)/I179-1)^2,"")</f>
        <v>0.07268591186310207</v>
      </c>
      <c r="C179" s="6">
        <v>37620</v>
      </c>
      <c r="D179" s="3">
        <v>34.88</v>
      </c>
      <c r="E179" s="3">
        <v>35.63</v>
      </c>
      <c r="F179" s="3">
        <v>34.21</v>
      </c>
      <c r="G179" s="3">
        <v>35.5</v>
      </c>
      <c r="H179" s="5">
        <v>11745400</v>
      </c>
      <c r="I179" s="3">
        <v>32.01</v>
      </c>
      <c r="Q179" s="38">
        <f t="shared" si="2"/>
        <v>0.02497598463016315</v>
      </c>
    </row>
    <row r="180" spans="1:17" ht="12.75">
      <c r="A180" s="20">
        <f>IF(I180&lt;&gt;"",(MAX($I$8:I180)/I180-1)^2,"")</f>
        <v>0.07772480802369656</v>
      </c>
      <c r="C180" s="6">
        <v>37627</v>
      </c>
      <c r="D180" s="3">
        <v>35.45</v>
      </c>
      <c r="E180" s="3">
        <v>36.6</v>
      </c>
      <c r="F180" s="3">
        <v>34.81</v>
      </c>
      <c r="G180" s="3">
        <v>35.24</v>
      </c>
      <c r="H180" s="5">
        <v>12349000</v>
      </c>
      <c r="I180" s="3">
        <v>31.78</v>
      </c>
      <c r="Q180" s="38">
        <f t="shared" si="2"/>
        <v>-0.007185254607934954</v>
      </c>
    </row>
    <row r="181" spans="1:17" ht="12.75">
      <c r="A181" s="20">
        <f>IF(I181&lt;&gt;"",(MAX($I$8:I181)/I181-1)^2,"")</f>
        <v>0.08879676667556517</v>
      </c>
      <c r="C181" s="6">
        <v>37634</v>
      </c>
      <c r="D181" s="3">
        <v>35.19</v>
      </c>
      <c r="E181" s="3">
        <v>35.45</v>
      </c>
      <c r="F181" s="3">
        <v>34.7</v>
      </c>
      <c r="G181" s="3">
        <v>34.72</v>
      </c>
      <c r="H181" s="5">
        <v>10646900</v>
      </c>
      <c r="I181" s="3">
        <v>31.31</v>
      </c>
      <c r="Q181" s="38">
        <f t="shared" si="2"/>
        <v>-0.014789175582127223</v>
      </c>
    </row>
    <row r="182" spans="1:17" ht="12.75">
      <c r="A182" s="20">
        <f>IF(I182&lt;&gt;"",(MAX($I$8:I182)/I182-1)^2,"")</f>
        <v>0.14330898854684265</v>
      </c>
      <c r="C182" s="6">
        <v>37642</v>
      </c>
      <c r="D182" s="3">
        <v>34.41</v>
      </c>
      <c r="E182" s="3">
        <v>34.55</v>
      </c>
      <c r="F182" s="3">
        <v>32.4</v>
      </c>
      <c r="G182" s="3">
        <v>32.69</v>
      </c>
      <c r="H182" s="5">
        <v>12945500</v>
      </c>
      <c r="I182" s="3">
        <v>29.48</v>
      </c>
      <c r="Q182" s="38">
        <f t="shared" si="2"/>
        <v>-0.05844778026189712</v>
      </c>
    </row>
    <row r="183" spans="1:17" ht="12.75">
      <c r="A183" s="20">
        <f>IF(I183&lt;&gt;"",(MAX($I$8:I183)/I183-1)^2,"")</f>
        <v>0.10234180755531434</v>
      </c>
      <c r="C183" s="6">
        <v>37648</v>
      </c>
      <c r="D183" s="3">
        <v>32.5</v>
      </c>
      <c r="E183" s="3">
        <v>34.44</v>
      </c>
      <c r="F183" s="3">
        <v>31.58</v>
      </c>
      <c r="G183" s="3">
        <v>34.15</v>
      </c>
      <c r="H183" s="5">
        <v>15936300</v>
      </c>
      <c r="I183" s="3">
        <v>30.79</v>
      </c>
      <c r="Q183" s="38">
        <f t="shared" si="2"/>
        <v>0.044436906377204766</v>
      </c>
    </row>
    <row r="184" spans="1:17" ht="12.75">
      <c r="A184" s="20">
        <f>IF(I184&lt;&gt;"",(MAX($I$8:I184)/I184-1)^2,"")</f>
        <v>0.11705979767873244</v>
      </c>
      <c r="C184" s="6">
        <v>37655</v>
      </c>
      <c r="D184" s="3">
        <v>34.16</v>
      </c>
      <c r="E184" s="3">
        <v>35.09</v>
      </c>
      <c r="F184" s="3">
        <v>33.06</v>
      </c>
      <c r="G184" s="3">
        <v>33.35</v>
      </c>
      <c r="H184" s="5">
        <v>11679300</v>
      </c>
      <c r="I184" s="3">
        <v>30.28</v>
      </c>
      <c r="Q184" s="38">
        <f t="shared" si="2"/>
        <v>-0.016563819421890114</v>
      </c>
    </row>
    <row r="185" spans="1:17" ht="12.75">
      <c r="A185" s="20">
        <f>IF(I185&lt;&gt;"",(MAX($I$8:I185)/I185-1)^2,"")</f>
        <v>0.11465227980093075</v>
      </c>
      <c r="C185" s="6">
        <v>37662</v>
      </c>
      <c r="D185" s="3">
        <v>33.55</v>
      </c>
      <c r="E185" s="3">
        <v>33.86</v>
      </c>
      <c r="F185" s="3">
        <v>32.32</v>
      </c>
      <c r="G185" s="3">
        <v>33.44</v>
      </c>
      <c r="H185" s="5">
        <v>10722400</v>
      </c>
      <c r="I185" s="3">
        <v>30.36</v>
      </c>
      <c r="Q185" s="38">
        <f t="shared" si="2"/>
        <v>0.0026420079260236484</v>
      </c>
    </row>
    <row r="186" spans="1:17" ht="12.75">
      <c r="A186" s="20">
        <f>IF(I186&lt;&gt;"",(MAX($I$8:I186)/I186-1)^2,"")</f>
        <v>0.09591426965203377</v>
      </c>
      <c r="C186" s="6">
        <v>37670</v>
      </c>
      <c r="D186" s="3">
        <v>33.7</v>
      </c>
      <c r="E186" s="3">
        <v>34.28</v>
      </c>
      <c r="F186" s="3">
        <v>33.36</v>
      </c>
      <c r="G186" s="3">
        <v>34.18</v>
      </c>
      <c r="H186" s="5">
        <v>11126900</v>
      </c>
      <c r="I186" s="3">
        <v>31.03</v>
      </c>
      <c r="Q186" s="38">
        <f t="shared" si="2"/>
        <v>0.02206851119894604</v>
      </c>
    </row>
    <row r="187" spans="1:17" ht="12.75">
      <c r="A187" s="20">
        <f>IF(I187&lt;&gt;"",(MAX($I$8:I187)/I187-1)^2,"")</f>
        <v>0.09989529920266317</v>
      </c>
      <c r="C187" s="6">
        <v>37676</v>
      </c>
      <c r="D187" s="3">
        <v>33.93</v>
      </c>
      <c r="E187" s="3">
        <v>34.43</v>
      </c>
      <c r="F187" s="3">
        <v>33.54</v>
      </c>
      <c r="G187" s="3">
        <v>34.02</v>
      </c>
      <c r="H187" s="5">
        <v>12805600</v>
      </c>
      <c r="I187" s="3">
        <v>30.88</v>
      </c>
      <c r="Q187" s="38">
        <f t="shared" si="2"/>
        <v>-0.004834031582339748</v>
      </c>
    </row>
    <row r="188" spans="1:17" ht="12.75">
      <c r="A188" s="20">
        <f>IF(I188&lt;&gt;"",(MAX($I$8:I188)/I188-1)^2,"")</f>
        <v>0.08230612283369323</v>
      </c>
      <c r="C188" s="6">
        <v>37683</v>
      </c>
      <c r="D188" s="3">
        <v>34.39</v>
      </c>
      <c r="E188" s="3">
        <v>34.92</v>
      </c>
      <c r="F188" s="3">
        <v>34.08</v>
      </c>
      <c r="G188" s="3">
        <v>34.79</v>
      </c>
      <c r="H188" s="5">
        <v>12015800</v>
      </c>
      <c r="I188" s="3">
        <v>31.58</v>
      </c>
      <c r="Q188" s="38">
        <f t="shared" si="2"/>
        <v>0.0226683937823835</v>
      </c>
    </row>
    <row r="189" spans="1:17" ht="12.75">
      <c r="A189" s="20">
        <f>IF(I189&lt;&gt;"",(MAX($I$8:I189)/I189-1)^2,"")</f>
        <v>0.0910407880097886</v>
      </c>
      <c r="C189" s="6">
        <v>37690</v>
      </c>
      <c r="D189" s="3">
        <v>34.79</v>
      </c>
      <c r="E189" s="3">
        <v>34.94</v>
      </c>
      <c r="F189" s="3">
        <v>33.23</v>
      </c>
      <c r="G189" s="3">
        <v>34.39</v>
      </c>
      <c r="H189" s="5">
        <v>14449300</v>
      </c>
      <c r="I189" s="3">
        <v>31.22</v>
      </c>
      <c r="Q189" s="38">
        <f t="shared" si="2"/>
        <v>-0.011399620012666256</v>
      </c>
    </row>
    <row r="190" spans="1:17" ht="12.75">
      <c r="A190" s="20">
        <f>IF(I190&lt;&gt;"",(MAX($I$8:I190)/I190-1)^2,"")</f>
        <v>0.059328318519106714</v>
      </c>
      <c r="C190" s="6">
        <v>37697</v>
      </c>
      <c r="D190" s="3">
        <v>34.45</v>
      </c>
      <c r="E190" s="3">
        <v>36.01</v>
      </c>
      <c r="F190" s="3">
        <v>34.32</v>
      </c>
      <c r="G190" s="3">
        <v>36</v>
      </c>
      <c r="H190" s="5">
        <v>13827000</v>
      </c>
      <c r="I190" s="3">
        <v>32.68</v>
      </c>
      <c r="Q190" s="38">
        <f t="shared" si="2"/>
        <v>0.046764894298526594</v>
      </c>
    </row>
    <row r="191" spans="1:17" ht="12.75">
      <c r="A191" s="20">
        <f>IF(I191&lt;&gt;"",(MAX($I$8:I191)/I191-1)^2,"")</f>
        <v>0.0587740051092389</v>
      </c>
      <c r="C191" s="6">
        <v>37704</v>
      </c>
      <c r="D191" s="3">
        <v>35.95</v>
      </c>
      <c r="E191" s="3">
        <v>36.2</v>
      </c>
      <c r="F191" s="3">
        <v>35.3</v>
      </c>
      <c r="G191" s="3">
        <v>36.03</v>
      </c>
      <c r="H191" s="5">
        <v>11044300</v>
      </c>
      <c r="I191" s="3">
        <v>32.71</v>
      </c>
      <c r="Q191" s="38">
        <f t="shared" si="2"/>
        <v>0.0009179926560587415</v>
      </c>
    </row>
    <row r="192" spans="1:17" ht="12.75">
      <c r="A192" s="20">
        <f>IF(I192&lt;&gt;"",(MAX($I$8:I192)/I192-1)^2,"")</f>
        <v>0.06768064419205583</v>
      </c>
      <c r="C192" s="6">
        <v>37711</v>
      </c>
      <c r="D192" s="3">
        <v>35.45</v>
      </c>
      <c r="E192" s="3">
        <v>35.99</v>
      </c>
      <c r="F192" s="3">
        <v>34.87</v>
      </c>
      <c r="G192" s="3">
        <v>35.52</v>
      </c>
      <c r="H192" s="5">
        <v>11754600</v>
      </c>
      <c r="I192" s="3">
        <v>32.25</v>
      </c>
      <c r="Q192" s="38">
        <f t="shared" si="2"/>
        <v>-0.014062977682665845</v>
      </c>
    </row>
    <row r="193" spans="1:17" ht="12.75">
      <c r="A193" s="20">
        <f>IF(I193&lt;&gt;"",(MAX($I$8:I193)/I193-1)^2,"")</f>
        <v>0.09255966554665881</v>
      </c>
      <c r="C193" s="6">
        <v>37718</v>
      </c>
      <c r="D193" s="3">
        <v>35.98</v>
      </c>
      <c r="E193" s="3">
        <v>36</v>
      </c>
      <c r="F193" s="3">
        <v>34.2</v>
      </c>
      <c r="G193" s="3">
        <v>34.33</v>
      </c>
      <c r="H193" s="5">
        <v>10879800</v>
      </c>
      <c r="I193" s="3">
        <v>31.16</v>
      </c>
      <c r="Q193" s="38">
        <f t="shared" si="2"/>
        <v>-0.03379844961240308</v>
      </c>
    </row>
    <row r="194" spans="1:17" ht="12.75">
      <c r="A194" s="20">
        <f>IF(I194&lt;&gt;"",(MAX($I$8:I194)/I194-1)^2,"")</f>
        <v>0.07727700644752973</v>
      </c>
      <c r="C194" s="6">
        <v>37725</v>
      </c>
      <c r="D194" s="3">
        <v>34.26</v>
      </c>
      <c r="E194" s="3">
        <v>35.17</v>
      </c>
      <c r="F194" s="3">
        <v>34.26</v>
      </c>
      <c r="G194" s="3">
        <v>35.03</v>
      </c>
      <c r="H194" s="5">
        <v>8916200</v>
      </c>
      <c r="I194" s="3">
        <v>31.8</v>
      </c>
      <c r="Q194" s="38">
        <f t="shared" si="2"/>
        <v>0.020539152759948776</v>
      </c>
    </row>
    <row r="195" spans="1:17" ht="12.75">
      <c r="A195" s="20">
        <f>IF(I195&lt;&gt;"",(MAX($I$8:I195)/I195-1)^2,"")</f>
        <v>0.08230612283369323</v>
      </c>
      <c r="C195" s="6">
        <v>37732</v>
      </c>
      <c r="D195" s="3">
        <v>35.1</v>
      </c>
      <c r="E195" s="3">
        <v>35.57</v>
      </c>
      <c r="F195" s="3">
        <v>34.5</v>
      </c>
      <c r="G195" s="3">
        <v>34.79</v>
      </c>
      <c r="H195" s="5">
        <v>10580000</v>
      </c>
      <c r="I195" s="3">
        <v>31.58</v>
      </c>
      <c r="Q195" s="38">
        <f t="shared" si="2"/>
        <v>-0.006918238993710801</v>
      </c>
    </row>
    <row r="196" spans="1:17" ht="12.75">
      <c r="A196" s="20">
        <f>IF(I196&lt;&gt;"",(MAX($I$8:I196)/I196-1)^2,"")</f>
        <v>0.0585900371231641</v>
      </c>
      <c r="C196" s="6">
        <v>37739</v>
      </c>
      <c r="D196" s="3">
        <v>34.88</v>
      </c>
      <c r="E196" s="3">
        <v>36.09</v>
      </c>
      <c r="F196" s="3">
        <v>34.69</v>
      </c>
      <c r="G196" s="3">
        <v>36.04</v>
      </c>
      <c r="H196" s="5">
        <v>13897900</v>
      </c>
      <c r="I196" s="3">
        <v>32.72</v>
      </c>
      <c r="Q196" s="38">
        <f t="shared" si="2"/>
        <v>0.036098796706776515</v>
      </c>
    </row>
    <row r="197" spans="1:17" ht="12.75">
      <c r="A197" s="20">
        <f>IF(I197&lt;&gt;"",(MAX($I$8:I197)/I197-1)^2,"")</f>
        <v>0.06409031658975824</v>
      </c>
      <c r="C197" s="6">
        <v>37746</v>
      </c>
      <c r="D197" s="3">
        <v>36.15</v>
      </c>
      <c r="E197" s="3">
        <v>36.21</v>
      </c>
      <c r="F197" s="3">
        <v>35.06</v>
      </c>
      <c r="G197" s="3">
        <v>35.47</v>
      </c>
      <c r="H197" s="5">
        <v>10951400</v>
      </c>
      <c r="I197" s="3">
        <v>32.43</v>
      </c>
      <c r="Q197" s="38">
        <f t="shared" si="2"/>
        <v>-0.008863080684596514</v>
      </c>
    </row>
    <row r="198" spans="1:17" ht="12.75">
      <c r="A198" s="20">
        <f>IF(I198&lt;&gt;"",(MAX($I$8:I198)/I198-1)^2,"")</f>
        <v>0.06448246162610524</v>
      </c>
      <c r="C198" s="6">
        <v>37753</v>
      </c>
      <c r="D198" s="3">
        <v>35.37</v>
      </c>
      <c r="E198" s="3">
        <v>35.66</v>
      </c>
      <c r="F198" s="3">
        <v>35.08</v>
      </c>
      <c r="G198" s="3">
        <v>35.45</v>
      </c>
      <c r="H198" s="5">
        <v>10798400</v>
      </c>
      <c r="I198" s="3">
        <v>32.41</v>
      </c>
      <c r="Q198" s="38">
        <f t="shared" si="2"/>
        <v>-0.0006167129201357646</v>
      </c>
    </row>
    <row r="199" spans="1:17" ht="12.75">
      <c r="A199" s="20">
        <f>IF(I199&lt;&gt;"",(MAX($I$8:I199)/I199-1)^2,"")</f>
        <v>0.05534649532062714</v>
      </c>
      <c r="C199" s="6">
        <v>37760</v>
      </c>
      <c r="D199" s="3">
        <v>35.17</v>
      </c>
      <c r="E199" s="3">
        <v>36.31</v>
      </c>
      <c r="F199" s="3">
        <v>35.02</v>
      </c>
      <c r="G199" s="3">
        <v>35.98</v>
      </c>
      <c r="H199" s="5">
        <v>11130500</v>
      </c>
      <c r="I199" s="3">
        <v>32.9</v>
      </c>
      <c r="Q199" s="38">
        <f t="shared" si="2"/>
        <v>0.015118790496760237</v>
      </c>
    </row>
    <row r="200" spans="1:17" ht="12.75">
      <c r="A200" s="20">
        <f>IF(I200&lt;&gt;"",(MAX($I$8:I200)/I200-1)^2,"")</f>
        <v>0.048909023668639</v>
      </c>
      <c r="C200" s="6">
        <v>37768</v>
      </c>
      <c r="D200" s="3">
        <v>35.8</v>
      </c>
      <c r="E200" s="3">
        <v>36.77</v>
      </c>
      <c r="F200" s="3">
        <v>35.75</v>
      </c>
      <c r="G200" s="3">
        <v>36.4</v>
      </c>
      <c r="H200" s="5">
        <v>12750200</v>
      </c>
      <c r="I200" s="3">
        <v>33.28</v>
      </c>
      <c r="Q200" s="38">
        <f t="shared" si="2"/>
        <v>0.011550151975683987</v>
      </c>
    </row>
    <row r="201" spans="1:17" ht="12.75">
      <c r="A201" s="20">
        <f>IF(I201&lt;&gt;"",(MAX($I$8:I201)/I201-1)^2,"")</f>
        <v>0.03624930461393163</v>
      </c>
      <c r="C201" s="6">
        <v>37774</v>
      </c>
      <c r="D201" s="3">
        <v>36.53</v>
      </c>
      <c r="E201" s="3">
        <v>37.71</v>
      </c>
      <c r="F201" s="3">
        <v>36.36</v>
      </c>
      <c r="G201" s="3">
        <v>37.34</v>
      </c>
      <c r="H201" s="5">
        <v>11693400</v>
      </c>
      <c r="I201" s="3">
        <v>34.14</v>
      </c>
      <c r="Q201" s="38">
        <f t="shared" si="2"/>
        <v>0.025841346153846034</v>
      </c>
    </row>
    <row r="202" spans="1:17" ht="12.75">
      <c r="A202" s="20">
        <f>IF(I202&lt;&gt;"",(MAX($I$8:I202)/I202-1)^2,"")</f>
        <v>0.0295348209166291</v>
      </c>
      <c r="C202" s="6">
        <v>37781</v>
      </c>
      <c r="D202" s="3">
        <v>37.26</v>
      </c>
      <c r="E202" s="3">
        <v>38.45</v>
      </c>
      <c r="F202" s="3">
        <v>37.21</v>
      </c>
      <c r="G202" s="3">
        <v>37.93</v>
      </c>
      <c r="H202" s="5">
        <v>9998000</v>
      </c>
      <c r="I202" s="3">
        <v>34.68</v>
      </c>
      <c r="Q202" s="38">
        <f aca="true" t="shared" si="3" ref="Q202:Q265">IF(I203&lt;&gt;"",I202/I201-1,"")</f>
        <v>0.01581722319859402</v>
      </c>
    </row>
    <row r="203" spans="1:17" ht="12.75">
      <c r="A203" s="20">
        <f>IF(I203&lt;&gt;"",(MAX($I$8:I203)/I203-1)^2,"")</f>
        <v>0.04196849662159939</v>
      </c>
      <c r="C203" s="6">
        <v>37788</v>
      </c>
      <c r="D203" s="3">
        <v>37.93</v>
      </c>
      <c r="E203" s="3">
        <v>38.31</v>
      </c>
      <c r="F203" s="3">
        <v>36.79</v>
      </c>
      <c r="G203" s="3">
        <v>36.89</v>
      </c>
      <c r="H203" s="5">
        <v>13920100</v>
      </c>
      <c r="I203" s="3">
        <v>33.73</v>
      </c>
      <c r="Q203" s="38">
        <f t="shared" si="3"/>
        <v>-0.02739331026528269</v>
      </c>
    </row>
    <row r="204" spans="1:17" ht="12.75">
      <c r="A204" s="20">
        <f>IF(I204&lt;&gt;"",(MAX($I$8:I204)/I204-1)^2,"")</f>
        <v>0.049397569110746796</v>
      </c>
      <c r="C204" s="6">
        <v>37795</v>
      </c>
      <c r="D204" s="3">
        <v>36.83</v>
      </c>
      <c r="E204" s="3">
        <v>37.22</v>
      </c>
      <c r="F204" s="3">
        <v>36.21</v>
      </c>
      <c r="G204" s="3">
        <v>36.37</v>
      </c>
      <c r="H204" s="5">
        <v>10477900</v>
      </c>
      <c r="I204" s="3">
        <v>33.25</v>
      </c>
      <c r="Q204" s="38">
        <f t="shared" si="3"/>
        <v>-0.014230655203083198</v>
      </c>
    </row>
    <row r="205" spans="1:17" ht="12.75">
      <c r="A205" s="20">
        <f>IF(I205&lt;&gt;"",(MAX($I$8:I205)/I205-1)^2,"")</f>
        <v>0.0541193826172064</v>
      </c>
      <c r="C205" s="6">
        <v>37802</v>
      </c>
      <c r="D205" s="3">
        <v>36.43</v>
      </c>
      <c r="E205" s="3">
        <v>36.61</v>
      </c>
      <c r="F205" s="3">
        <v>35.55</v>
      </c>
      <c r="G205" s="3">
        <v>36.06</v>
      </c>
      <c r="H205" s="5">
        <v>11194100</v>
      </c>
      <c r="I205" s="3">
        <v>32.97</v>
      </c>
      <c r="Q205" s="38">
        <f t="shared" si="3"/>
        <v>-0.008421052631578996</v>
      </c>
    </row>
    <row r="206" spans="1:17" ht="12.75">
      <c r="A206" s="20">
        <f>IF(I206&lt;&gt;"",(MAX($I$8:I206)/I206-1)^2,"")</f>
        <v>0.06177248283982342</v>
      </c>
      <c r="C206" s="6">
        <v>37809</v>
      </c>
      <c r="D206" s="3">
        <v>36.1</v>
      </c>
      <c r="E206" s="3">
        <v>36.4</v>
      </c>
      <c r="F206" s="3">
        <v>35.31</v>
      </c>
      <c r="G206" s="3">
        <v>35.6</v>
      </c>
      <c r="H206" s="5">
        <v>11947400</v>
      </c>
      <c r="I206" s="3">
        <v>32.55</v>
      </c>
      <c r="Q206" s="38">
        <f t="shared" si="3"/>
        <v>-0.01273885350318471</v>
      </c>
    </row>
    <row r="207" spans="1:17" ht="12.75">
      <c r="A207" s="20">
        <f>IF(I207&lt;&gt;"",(MAX($I$8:I207)/I207-1)^2,"")</f>
        <v>0.05713265913146946</v>
      </c>
      <c r="C207" s="6">
        <v>37816</v>
      </c>
      <c r="D207" s="3">
        <v>35.62</v>
      </c>
      <c r="E207" s="3">
        <v>35.89</v>
      </c>
      <c r="F207" s="3">
        <v>34.9</v>
      </c>
      <c r="G207" s="3">
        <v>35.88</v>
      </c>
      <c r="H207" s="5">
        <v>12758100</v>
      </c>
      <c r="I207" s="3">
        <v>32.8</v>
      </c>
      <c r="Q207" s="38">
        <f t="shared" si="3"/>
        <v>0.007680491551459223</v>
      </c>
    </row>
    <row r="208" spans="1:17" ht="12.75">
      <c r="A208" s="20">
        <f>IF(I208&lt;&gt;"",(MAX($I$8:I208)/I208-1)^2,"")</f>
        <v>0.05914314517355353</v>
      </c>
      <c r="C208" s="6">
        <v>37823</v>
      </c>
      <c r="D208" s="3">
        <v>35.8</v>
      </c>
      <c r="E208" s="3">
        <v>35.93</v>
      </c>
      <c r="F208" s="3">
        <v>35.17</v>
      </c>
      <c r="G208" s="3">
        <v>35.76</v>
      </c>
      <c r="H208" s="5">
        <v>9808400</v>
      </c>
      <c r="I208" s="3">
        <v>32.69</v>
      </c>
      <c r="Q208" s="38">
        <f t="shared" si="3"/>
        <v>-0.0033536585365853133</v>
      </c>
    </row>
    <row r="209" spans="1:17" ht="12.75">
      <c r="A209" s="20">
        <f>IF(I209&lt;&gt;"",(MAX($I$8:I209)/I209-1)^2,"")</f>
        <v>0.0666694782850407</v>
      </c>
      <c r="C209" s="6">
        <v>37830</v>
      </c>
      <c r="D209" s="3">
        <v>35.7</v>
      </c>
      <c r="E209" s="3">
        <v>36.18</v>
      </c>
      <c r="F209" s="3">
        <v>35.21</v>
      </c>
      <c r="G209" s="3">
        <v>35.33</v>
      </c>
      <c r="H209" s="5">
        <v>14155400</v>
      </c>
      <c r="I209" s="3">
        <v>32.3</v>
      </c>
      <c r="Q209" s="38">
        <f t="shared" si="3"/>
        <v>-0.011930253900275356</v>
      </c>
    </row>
    <row r="210" spans="1:17" ht="12.75">
      <c r="A210" s="20">
        <f>IF(I210&lt;&gt;"",(MAX($I$8:I210)/I210-1)^2,"")</f>
        <v>0.04714581796749654</v>
      </c>
      <c r="C210" s="6">
        <v>37837</v>
      </c>
      <c r="D210" s="3">
        <v>35.5</v>
      </c>
      <c r="E210" s="3">
        <v>36.61</v>
      </c>
      <c r="F210" s="3">
        <v>35.12</v>
      </c>
      <c r="G210" s="3">
        <v>36.52</v>
      </c>
      <c r="H210" s="5">
        <v>13023100</v>
      </c>
      <c r="I210" s="3">
        <v>33.39</v>
      </c>
      <c r="Q210" s="38">
        <f t="shared" si="3"/>
        <v>0.03374613003095983</v>
      </c>
    </row>
    <row r="211" spans="1:17" ht="12.75">
      <c r="A211" s="20">
        <f>IF(I211&lt;&gt;"",(MAX($I$8:I211)/I211-1)^2,"")</f>
        <v>0.039529415859590494</v>
      </c>
      <c r="C211" s="6">
        <v>37844</v>
      </c>
      <c r="D211" s="3">
        <v>36.5</v>
      </c>
      <c r="E211" s="3">
        <v>36.95</v>
      </c>
      <c r="F211" s="3">
        <v>35.58</v>
      </c>
      <c r="G211" s="3">
        <v>36.83</v>
      </c>
      <c r="H211" s="5">
        <v>8297500</v>
      </c>
      <c r="I211" s="3">
        <v>33.9</v>
      </c>
      <c r="Q211" s="38">
        <f t="shared" si="3"/>
        <v>0.015274034141958603</v>
      </c>
    </row>
    <row r="212" spans="1:17" ht="12.75">
      <c r="A212" s="20">
        <f>IF(I212&lt;&gt;"",(MAX($I$8:I212)/I212-1)^2,"")</f>
        <v>0.04344925170443352</v>
      </c>
      <c r="C212" s="6">
        <v>37851</v>
      </c>
      <c r="D212" s="3">
        <v>36.86</v>
      </c>
      <c r="E212" s="3">
        <v>37.25</v>
      </c>
      <c r="F212" s="3">
        <v>36.45</v>
      </c>
      <c r="G212" s="3">
        <v>36.53</v>
      </c>
      <c r="H212" s="5">
        <v>8771800</v>
      </c>
      <c r="I212" s="3">
        <v>33.63</v>
      </c>
      <c r="Q212" s="38">
        <f t="shared" si="3"/>
        <v>-0.007964601769911428</v>
      </c>
    </row>
    <row r="213" spans="1:17" ht="12.75">
      <c r="A213" s="20">
        <f>IF(I213&lt;&gt;"",(MAX($I$8:I213)/I213-1)^2,"")</f>
        <v>0.029187719193837277</v>
      </c>
      <c r="C213" s="6">
        <v>37858</v>
      </c>
      <c r="D213" s="3">
        <v>36.35</v>
      </c>
      <c r="E213" s="3">
        <v>37.74</v>
      </c>
      <c r="F213" s="3">
        <v>36.32</v>
      </c>
      <c r="G213" s="3">
        <v>37.7</v>
      </c>
      <c r="H213" s="5">
        <v>9732500</v>
      </c>
      <c r="I213" s="3">
        <v>34.71</v>
      </c>
      <c r="Q213" s="38">
        <f t="shared" si="3"/>
        <v>0.03211418376449604</v>
      </c>
    </row>
    <row r="214" spans="1:17" ht="12.75">
      <c r="A214" s="20">
        <f>IF(I214&lt;&gt;"",(MAX($I$8:I214)/I214-1)^2,"")</f>
        <v>0.026505144279279007</v>
      </c>
      <c r="C214" s="6">
        <v>37866</v>
      </c>
      <c r="D214" s="3">
        <v>37.79</v>
      </c>
      <c r="E214" s="3">
        <v>38.25</v>
      </c>
      <c r="F214" s="3">
        <v>37.5</v>
      </c>
      <c r="G214" s="3">
        <v>37.97</v>
      </c>
      <c r="H214" s="5">
        <v>10350900</v>
      </c>
      <c r="I214" s="3">
        <v>34.95</v>
      </c>
      <c r="Q214" s="38">
        <f t="shared" si="3"/>
        <v>0.006914433880726101</v>
      </c>
    </row>
    <row r="215" spans="1:17" ht="12.75">
      <c r="A215" s="20">
        <f>IF(I215&lt;&gt;"",(MAX($I$8:I215)/I215-1)^2,"")</f>
        <v>0.028957788721666725</v>
      </c>
      <c r="C215" s="6">
        <v>37872</v>
      </c>
      <c r="D215" s="3">
        <v>38.1</v>
      </c>
      <c r="E215" s="3">
        <v>38.5</v>
      </c>
      <c r="F215" s="3">
        <v>37.57</v>
      </c>
      <c r="G215" s="3">
        <v>37.73</v>
      </c>
      <c r="H215" s="5">
        <v>9751700</v>
      </c>
      <c r="I215" s="3">
        <v>34.73</v>
      </c>
      <c r="Q215" s="38">
        <f t="shared" si="3"/>
        <v>-0.00629470672389143</v>
      </c>
    </row>
    <row r="216" spans="1:17" ht="12.75">
      <c r="A216" s="20">
        <f>IF(I216&lt;&gt;"",(MAX($I$8:I216)/I216-1)^2,"")</f>
        <v>0.03745731098561552</v>
      </c>
      <c r="C216" s="6">
        <v>37879</v>
      </c>
      <c r="D216" s="3">
        <v>37.7</v>
      </c>
      <c r="E216" s="3">
        <v>37.77</v>
      </c>
      <c r="F216" s="3">
        <v>36.75</v>
      </c>
      <c r="G216" s="3">
        <v>36.99</v>
      </c>
      <c r="H216" s="5">
        <v>11913200</v>
      </c>
      <c r="I216" s="3">
        <v>34.05</v>
      </c>
      <c r="Q216" s="38">
        <f t="shared" si="3"/>
        <v>-0.01957961416642673</v>
      </c>
    </row>
    <row r="217" spans="1:17" ht="12.75">
      <c r="A217" s="20">
        <f>IF(I217&lt;&gt;"",(MAX($I$8:I217)/I217-1)^2,"")</f>
        <v>0.04009456261476235</v>
      </c>
      <c r="C217" s="6">
        <v>37886</v>
      </c>
      <c r="D217" s="3">
        <v>36.65</v>
      </c>
      <c r="E217" s="3">
        <v>37.49</v>
      </c>
      <c r="F217" s="3">
        <v>36.35</v>
      </c>
      <c r="G217" s="3">
        <v>36.78</v>
      </c>
      <c r="H217" s="5">
        <v>10743800</v>
      </c>
      <c r="I217" s="3">
        <v>33.86</v>
      </c>
      <c r="Q217" s="38">
        <f t="shared" si="3"/>
        <v>-0.005580029368575601</v>
      </c>
    </row>
    <row r="218" spans="1:17" ht="12.75">
      <c r="A218" s="20">
        <f>IF(I218&lt;&gt;"",(MAX($I$8:I218)/I218-1)^2,"")</f>
        <v>0.028729030588478897</v>
      </c>
      <c r="C218" s="6">
        <v>37893</v>
      </c>
      <c r="D218" s="3">
        <v>36.78</v>
      </c>
      <c r="E218" s="3">
        <v>38.23</v>
      </c>
      <c r="F218" s="3">
        <v>36.41</v>
      </c>
      <c r="G218" s="3">
        <v>37.75</v>
      </c>
      <c r="H218" s="5">
        <v>10895200</v>
      </c>
      <c r="I218" s="3">
        <v>34.75</v>
      </c>
      <c r="Q218" s="38">
        <f t="shared" si="3"/>
        <v>0.026284701712935732</v>
      </c>
    </row>
    <row r="219" spans="1:17" ht="12.75">
      <c r="A219" s="20">
        <f>IF(I219&lt;&gt;"",(MAX($I$8:I219)/I219-1)^2,"")</f>
        <v>0.023280909114015366</v>
      </c>
      <c r="C219" s="6">
        <v>37900</v>
      </c>
      <c r="D219" s="3">
        <v>37.86</v>
      </c>
      <c r="E219" s="3">
        <v>38.43</v>
      </c>
      <c r="F219" s="3">
        <v>37.74</v>
      </c>
      <c r="G219" s="3">
        <v>38.3</v>
      </c>
      <c r="H219" s="5">
        <v>8783400</v>
      </c>
      <c r="I219" s="3">
        <v>35.26</v>
      </c>
      <c r="Q219" s="38">
        <f t="shared" si="3"/>
        <v>0.01467625899280578</v>
      </c>
    </row>
    <row r="220" spans="1:17" ht="12.75">
      <c r="A220" s="20">
        <f>IF(I220&lt;&gt;"",(MAX($I$8:I220)/I220-1)^2,"")</f>
        <v>0.020133847751399907</v>
      </c>
      <c r="C220" s="6">
        <v>37907</v>
      </c>
      <c r="D220" s="3">
        <v>38.37</v>
      </c>
      <c r="E220" s="3">
        <v>38.93</v>
      </c>
      <c r="F220" s="3">
        <v>38.2</v>
      </c>
      <c r="G220" s="3">
        <v>38.66</v>
      </c>
      <c r="H220" s="5">
        <v>8827400</v>
      </c>
      <c r="I220" s="3">
        <v>35.59</v>
      </c>
      <c r="Q220" s="38">
        <f t="shared" si="3"/>
        <v>0.009359047078842941</v>
      </c>
    </row>
    <row r="221" spans="1:17" ht="12.75">
      <c r="A221" s="20">
        <f>IF(I221&lt;&gt;"",(MAX($I$8:I221)/I221-1)^2,"")</f>
        <v>0.027714030747085904</v>
      </c>
      <c r="C221" s="6">
        <v>37914</v>
      </c>
      <c r="D221" s="3">
        <v>38.66</v>
      </c>
      <c r="E221" s="3">
        <v>38.79</v>
      </c>
      <c r="F221" s="3">
        <v>36.95</v>
      </c>
      <c r="G221" s="3">
        <v>37.85</v>
      </c>
      <c r="H221" s="5">
        <v>12492300</v>
      </c>
      <c r="I221" s="3">
        <v>34.84</v>
      </c>
      <c r="Q221" s="38">
        <f t="shared" si="3"/>
        <v>-0.021073335206518662</v>
      </c>
    </row>
    <row r="222" spans="1:17" ht="12.75">
      <c r="A222" s="20">
        <f>IF(I222&lt;&gt;"",(MAX($I$8:I222)/I222-1)^2,"")</f>
        <v>0.042852811786580666</v>
      </c>
      <c r="C222" s="6">
        <v>37921</v>
      </c>
      <c r="D222" s="3">
        <v>37.81</v>
      </c>
      <c r="E222" s="3">
        <v>38.15</v>
      </c>
      <c r="F222" s="3">
        <v>36.12</v>
      </c>
      <c r="G222" s="3">
        <v>36.58</v>
      </c>
      <c r="H222" s="5">
        <v>14346900</v>
      </c>
      <c r="I222" s="3">
        <v>33.67</v>
      </c>
      <c r="Q222" s="38">
        <f t="shared" si="3"/>
        <v>-0.03358208955223885</v>
      </c>
    </row>
    <row r="223" spans="1:17" ht="12.75">
      <c r="A223" s="20">
        <f>IF(I223&lt;&gt;"",(MAX($I$8:I223)/I223-1)^2,"")</f>
        <v>0.0541193826172064</v>
      </c>
      <c r="C223" s="6">
        <v>37928</v>
      </c>
      <c r="D223" s="3">
        <v>36.92</v>
      </c>
      <c r="E223" s="3">
        <v>36.99</v>
      </c>
      <c r="F223" s="3">
        <v>35.49</v>
      </c>
      <c r="G223" s="3">
        <v>35.56</v>
      </c>
      <c r="H223" s="5">
        <v>13084100</v>
      </c>
      <c r="I223" s="3">
        <v>32.97</v>
      </c>
      <c r="Q223" s="38">
        <f t="shared" si="3"/>
        <v>-0.020790020790020902</v>
      </c>
    </row>
    <row r="224" spans="1:17" ht="12.75">
      <c r="A224" s="20">
        <f>IF(I224&lt;&gt;"",(MAX($I$8:I224)/I224-1)^2,"")</f>
        <v>0.04746313367552214</v>
      </c>
      <c r="C224" s="6">
        <v>37935</v>
      </c>
      <c r="D224" s="3">
        <v>35.56</v>
      </c>
      <c r="E224" s="3">
        <v>36.47</v>
      </c>
      <c r="F224" s="3">
        <v>35.4</v>
      </c>
      <c r="G224" s="3">
        <v>36</v>
      </c>
      <c r="H224" s="5">
        <v>11393200</v>
      </c>
      <c r="I224" s="3">
        <v>33.37</v>
      </c>
      <c r="Q224" s="38">
        <f t="shared" si="3"/>
        <v>0.012132241431604518</v>
      </c>
    </row>
    <row r="225" spans="1:17" ht="12.75">
      <c r="A225" s="20">
        <f>IF(I225&lt;&gt;"",(MAX($I$8:I225)/I225-1)^2,"")</f>
        <v>0.05785816408527033</v>
      </c>
      <c r="C225" s="6">
        <v>37942</v>
      </c>
      <c r="D225" s="3">
        <v>35.52</v>
      </c>
      <c r="E225" s="3">
        <v>36.3</v>
      </c>
      <c r="F225" s="3">
        <v>35.05</v>
      </c>
      <c r="G225" s="3">
        <v>35.34</v>
      </c>
      <c r="H225" s="5">
        <v>12770700</v>
      </c>
      <c r="I225" s="3">
        <v>32.76</v>
      </c>
      <c r="Q225" s="38">
        <f t="shared" si="3"/>
        <v>-0.018279892118669427</v>
      </c>
    </row>
    <row r="226" spans="1:17" ht="12.75">
      <c r="A226" s="20">
        <f>IF(I226&lt;&gt;"",(MAX($I$8:I226)/I226-1)^2,"")</f>
        <v>0.04450641478234061</v>
      </c>
      <c r="C226" s="6">
        <v>37949</v>
      </c>
      <c r="D226" s="3">
        <v>35.48</v>
      </c>
      <c r="E226" s="3">
        <v>36.43</v>
      </c>
      <c r="F226" s="3">
        <v>35.4</v>
      </c>
      <c r="G226" s="3">
        <v>36.2</v>
      </c>
      <c r="H226" s="5">
        <v>9560500</v>
      </c>
      <c r="I226" s="3">
        <v>33.56</v>
      </c>
      <c r="Q226" s="38">
        <f t="shared" si="3"/>
        <v>0.024420024420024555</v>
      </c>
    </row>
    <row r="227" spans="1:17" ht="12.75">
      <c r="A227" s="20">
        <f>IF(I227&lt;&gt;"",(MAX($I$8:I227)/I227-1)^2,"")</f>
        <v>0.036782965402774266</v>
      </c>
      <c r="C227" s="6">
        <v>37956</v>
      </c>
      <c r="D227" s="3">
        <v>36.5</v>
      </c>
      <c r="E227" s="3">
        <v>37.13</v>
      </c>
      <c r="F227" s="3">
        <v>36.22</v>
      </c>
      <c r="G227" s="3">
        <v>36.78</v>
      </c>
      <c r="H227" s="5">
        <v>13858800</v>
      </c>
      <c r="I227" s="3">
        <v>34.1</v>
      </c>
      <c r="Q227" s="38">
        <f t="shared" si="3"/>
        <v>0.016090584028605415</v>
      </c>
    </row>
    <row r="228" spans="1:17" ht="12.75">
      <c r="A228" s="20">
        <f>IF(I228&lt;&gt;"",(MAX($I$8:I228)/I228-1)^2,"")</f>
        <v>0.0230819463083797</v>
      </c>
      <c r="C228" s="6">
        <v>37963</v>
      </c>
      <c r="D228" s="3">
        <v>36.9</v>
      </c>
      <c r="E228" s="3">
        <v>38.12</v>
      </c>
      <c r="F228" s="3">
        <v>36.86</v>
      </c>
      <c r="G228" s="3">
        <v>38.06</v>
      </c>
      <c r="H228" s="5">
        <v>10854500</v>
      </c>
      <c r="I228" s="3">
        <v>35.28</v>
      </c>
      <c r="Q228" s="38">
        <f t="shared" si="3"/>
        <v>0.034604105571847565</v>
      </c>
    </row>
    <row r="229" spans="1:17" ht="12.75">
      <c r="A229" s="20">
        <f>IF(I229&lt;&gt;"",(MAX($I$8:I229)/I229-1)^2,"")</f>
        <v>0.011460836890643328</v>
      </c>
      <c r="C229" s="6">
        <v>37970</v>
      </c>
      <c r="D229" s="3">
        <v>37.91</v>
      </c>
      <c r="E229" s="3">
        <v>39.66</v>
      </c>
      <c r="F229" s="3">
        <v>37.6</v>
      </c>
      <c r="G229" s="3">
        <v>39.6</v>
      </c>
      <c r="H229" s="5">
        <v>13952000</v>
      </c>
      <c r="I229" s="3">
        <v>36.71</v>
      </c>
      <c r="Q229" s="38">
        <f t="shared" si="3"/>
        <v>0.04053287981859399</v>
      </c>
    </row>
    <row r="230" spans="1:17" ht="12.75">
      <c r="A230" s="20">
        <f>IF(I230&lt;&gt;"",(MAX($I$8:I230)/I230-1)^2,"")</f>
        <v>0.008936435692385697</v>
      </c>
      <c r="C230" s="6">
        <v>37977</v>
      </c>
      <c r="D230" s="3">
        <v>39.35</v>
      </c>
      <c r="E230" s="3">
        <v>40.14</v>
      </c>
      <c r="F230" s="3">
        <v>39.2</v>
      </c>
      <c r="G230" s="3">
        <v>40.05</v>
      </c>
      <c r="H230" s="5">
        <v>7738100</v>
      </c>
      <c r="I230" s="3">
        <v>37.13</v>
      </c>
      <c r="Q230" s="38">
        <f t="shared" si="3"/>
        <v>0.011441024244075226</v>
      </c>
    </row>
    <row r="231" spans="1:17" ht="12.75">
      <c r="A231" s="20">
        <f>IF(I231&lt;&gt;"",(MAX($I$8:I231)/I231-1)^2,"")</f>
        <v>0.006216152468776349</v>
      </c>
      <c r="C231" s="6">
        <v>37984</v>
      </c>
      <c r="D231" s="3">
        <v>40.1</v>
      </c>
      <c r="E231" s="3">
        <v>41.22</v>
      </c>
      <c r="F231" s="3">
        <v>40.09</v>
      </c>
      <c r="G231" s="3">
        <v>40.63</v>
      </c>
      <c r="H231" s="5">
        <v>11474500</v>
      </c>
      <c r="I231" s="3">
        <v>37.67</v>
      </c>
      <c r="Q231" s="38">
        <f t="shared" si="3"/>
        <v>0.014543495825477981</v>
      </c>
    </row>
    <row r="232" spans="1:17" ht="12.75">
      <c r="A232" s="20">
        <f>IF(I232&lt;&gt;"",(MAX($I$8:I232)/I232-1)^2,"")</f>
        <v>0.007759086322980459</v>
      </c>
      <c r="C232" s="6">
        <v>37991</v>
      </c>
      <c r="D232" s="3">
        <v>41.1</v>
      </c>
      <c r="E232" s="3">
        <v>41.63</v>
      </c>
      <c r="F232" s="3">
        <v>40.02</v>
      </c>
      <c r="G232" s="3">
        <v>40.29</v>
      </c>
      <c r="H232" s="5">
        <v>14205700</v>
      </c>
      <c r="I232" s="3">
        <v>37.35</v>
      </c>
      <c r="Q232" s="38">
        <f t="shared" si="3"/>
        <v>-0.008494823466949852</v>
      </c>
    </row>
    <row r="233" spans="1:17" ht="12.75">
      <c r="A233" s="20">
        <f>IF(I233&lt;&gt;"",(MAX($I$8:I233)/I233-1)^2,"")</f>
        <v>0.006819222344682821</v>
      </c>
      <c r="C233" s="6">
        <v>37998</v>
      </c>
      <c r="D233" s="3">
        <v>40.7</v>
      </c>
      <c r="E233" s="3">
        <v>40.98</v>
      </c>
      <c r="F233" s="3">
        <v>40.08</v>
      </c>
      <c r="G233" s="3">
        <v>40.5</v>
      </c>
      <c r="H233" s="5">
        <v>10357700</v>
      </c>
      <c r="I233" s="3">
        <v>37.54</v>
      </c>
      <c r="Q233" s="38">
        <f t="shared" si="3"/>
        <v>0.005087014725568828</v>
      </c>
    </row>
    <row r="234" spans="1:17" ht="12.75">
      <c r="A234" s="20">
        <f>IF(I234&lt;&gt;"",(MAX($I$8:I234)/I234-1)^2,"")</f>
        <v>0.004633297704624773</v>
      </c>
      <c r="C234" s="6">
        <v>38006</v>
      </c>
      <c r="D234" s="3">
        <v>40.5</v>
      </c>
      <c r="E234" s="3">
        <v>41.5</v>
      </c>
      <c r="F234" s="3">
        <v>40.5</v>
      </c>
      <c r="G234" s="3">
        <v>41.04</v>
      </c>
      <c r="H234" s="5">
        <v>10865800</v>
      </c>
      <c r="I234" s="3">
        <v>38.05</v>
      </c>
      <c r="Q234" s="38">
        <f t="shared" si="3"/>
        <v>0.013585508790623368</v>
      </c>
    </row>
    <row r="235" spans="1:17" ht="12.75">
      <c r="A235" s="20">
        <f>IF(I235&lt;&gt;"",(MAX($I$8:I235)/I235-1)^2,"")</f>
        <v>0.005602211701612778</v>
      </c>
      <c r="C235" s="6">
        <v>38012</v>
      </c>
      <c r="D235" s="3">
        <v>41.05</v>
      </c>
      <c r="E235" s="3">
        <v>41.77</v>
      </c>
      <c r="F235" s="3">
        <v>40.41</v>
      </c>
      <c r="G235" s="3">
        <v>40.79</v>
      </c>
      <c r="H235" s="5">
        <v>11978000</v>
      </c>
      <c r="I235" s="3">
        <v>37.81</v>
      </c>
      <c r="Q235" s="38">
        <f t="shared" si="3"/>
        <v>-0.006307490144546568</v>
      </c>
    </row>
    <row r="236" spans="1:17" ht="12.75">
      <c r="A236" s="20">
        <f>IF(I236&lt;&gt;"",(MAX($I$8:I236)/I236-1)^2,"")</f>
        <v>0.006771690121116817</v>
      </c>
      <c r="C236" s="6">
        <v>38019</v>
      </c>
      <c r="D236" s="3">
        <v>41.26</v>
      </c>
      <c r="E236" s="3">
        <v>41.26</v>
      </c>
      <c r="F236" s="3">
        <v>40.05</v>
      </c>
      <c r="G236" s="3">
        <v>40.51</v>
      </c>
      <c r="H236" s="5">
        <v>11080700</v>
      </c>
      <c r="I236" s="3">
        <v>37.55</v>
      </c>
      <c r="Q236" s="38">
        <f t="shared" si="3"/>
        <v>-0.006876487701666378</v>
      </c>
    </row>
    <row r="237" spans="1:17" ht="12.75">
      <c r="A237" s="20">
        <f>IF(I237&lt;&gt;"",(MAX($I$8:I237)/I237-1)^2,"")</f>
        <v>0.0015722878394710154</v>
      </c>
      <c r="C237" s="6">
        <v>38026</v>
      </c>
      <c r="D237" s="3">
        <v>40.31</v>
      </c>
      <c r="E237" s="3">
        <v>42.15</v>
      </c>
      <c r="F237" s="3">
        <v>40.21</v>
      </c>
      <c r="G237" s="3">
        <v>41.91</v>
      </c>
      <c r="H237" s="5">
        <v>10636800</v>
      </c>
      <c r="I237" s="3">
        <v>39.09</v>
      </c>
      <c r="Q237" s="38">
        <f t="shared" si="3"/>
        <v>0.041011984021305015</v>
      </c>
    </row>
    <row r="238" spans="1:17" ht="12.75">
      <c r="A238" s="20">
        <f>IF(I238&lt;&gt;"",(MAX($I$8:I238)/I238-1)^2,"")</f>
        <v>0.0013494377342773841</v>
      </c>
      <c r="C238" s="6">
        <v>38034</v>
      </c>
      <c r="D238" s="3">
        <v>42.2</v>
      </c>
      <c r="E238" s="3">
        <v>42.45</v>
      </c>
      <c r="F238" s="3">
        <v>41.8</v>
      </c>
      <c r="G238" s="3">
        <v>42.03</v>
      </c>
      <c r="H238" s="5">
        <v>9535100</v>
      </c>
      <c r="I238" s="3">
        <v>39.2</v>
      </c>
      <c r="Q238" s="38">
        <f t="shared" si="3"/>
        <v>0.0028140189306729013</v>
      </c>
    </row>
    <row r="239" spans="1:17" ht="12.75">
      <c r="A239" s="20">
        <f>IF(I239&lt;&gt;"",(MAX($I$8:I239)/I239-1)^2,"")</f>
        <v>0.001091988320764908</v>
      </c>
      <c r="C239" s="6">
        <v>38040</v>
      </c>
      <c r="D239" s="3">
        <v>42.23</v>
      </c>
      <c r="E239" s="3">
        <v>42.75</v>
      </c>
      <c r="F239" s="3">
        <v>42.11</v>
      </c>
      <c r="G239" s="3">
        <v>42.17</v>
      </c>
      <c r="H239" s="5">
        <v>10582900</v>
      </c>
      <c r="I239" s="3">
        <v>39.34</v>
      </c>
      <c r="Q239" s="38">
        <f t="shared" si="3"/>
        <v>0.0035714285714285587</v>
      </c>
    </row>
    <row r="240" spans="1:17" ht="12.75">
      <c r="A240" s="20">
        <f>IF(I240&lt;&gt;"",(MAX($I$8:I240)/I240-1)^2,"")</f>
        <v>0.0006495231025772099</v>
      </c>
      <c r="C240" s="6">
        <v>38047</v>
      </c>
      <c r="D240" s="3">
        <v>42.58</v>
      </c>
      <c r="E240" s="3">
        <v>42.64</v>
      </c>
      <c r="F240" s="3">
        <v>41.6</v>
      </c>
      <c r="G240" s="3">
        <v>42.49</v>
      </c>
      <c r="H240" s="5">
        <v>12529000</v>
      </c>
      <c r="I240" s="3">
        <v>39.63</v>
      </c>
      <c r="Q240" s="38">
        <f t="shared" si="3"/>
        <v>0.007371631926792022</v>
      </c>
    </row>
    <row r="241" spans="1:17" ht="12.75">
      <c r="A241" s="20">
        <f>IF(I241&lt;&gt;"",(MAX($I$8:I241)/I241-1)^2,"")</f>
        <v>0.0013494377342773841</v>
      </c>
      <c r="C241" s="6">
        <v>38054</v>
      </c>
      <c r="D241" s="3">
        <v>42.5</v>
      </c>
      <c r="E241" s="3">
        <v>43.4</v>
      </c>
      <c r="F241" s="3">
        <v>41.14</v>
      </c>
      <c r="G241" s="3">
        <v>42.03</v>
      </c>
      <c r="H241" s="5">
        <v>13891800</v>
      </c>
      <c r="I241" s="3">
        <v>39.2</v>
      </c>
      <c r="Q241" s="38">
        <f t="shared" si="3"/>
        <v>-0.010850365884431001</v>
      </c>
    </row>
    <row r="242" spans="1:17" ht="12.75">
      <c r="A242" s="20">
        <f>IF(I242&lt;&gt;"",(MAX($I$8:I242)/I242-1)^2,"")</f>
        <v>0.002485811972405615</v>
      </c>
      <c r="C242" s="6">
        <v>38061</v>
      </c>
      <c r="D242" s="3">
        <v>41.78</v>
      </c>
      <c r="E242" s="3">
        <v>42.63</v>
      </c>
      <c r="F242" s="3">
        <v>41.47</v>
      </c>
      <c r="G242" s="3">
        <v>41.5</v>
      </c>
      <c r="H242" s="5">
        <v>11992700</v>
      </c>
      <c r="I242" s="3">
        <v>38.71</v>
      </c>
      <c r="Q242" s="38">
        <f t="shared" si="3"/>
        <v>-0.012500000000000067</v>
      </c>
    </row>
    <row r="243" spans="1:17" ht="12.75">
      <c r="A243" s="20">
        <f>IF(I243&lt;&gt;"",(MAX($I$8:I243)/I243-1)^2,"")</f>
        <v>0.004826592797783939</v>
      </c>
      <c r="C243" s="6">
        <v>38068</v>
      </c>
      <c r="D243" s="3">
        <v>41.25</v>
      </c>
      <c r="E243" s="3">
        <v>41.48</v>
      </c>
      <c r="F243" s="3">
        <v>39.91</v>
      </c>
      <c r="G243" s="3">
        <v>40.74</v>
      </c>
      <c r="H243" s="5">
        <v>12102200</v>
      </c>
      <c r="I243" s="3">
        <v>38</v>
      </c>
      <c r="Q243" s="38">
        <f t="shared" si="3"/>
        <v>-0.018341513820718136</v>
      </c>
    </row>
    <row r="244" spans="1:17" ht="12.75">
      <c r="A244" s="20">
        <f>IF(I244&lt;&gt;"",(MAX($I$8:I244)/I244-1)^2,"")</f>
        <v>0.0015722878394710154</v>
      </c>
      <c r="C244" s="6">
        <v>38075</v>
      </c>
      <c r="D244" s="3">
        <v>40.87</v>
      </c>
      <c r="E244" s="3">
        <v>41.99</v>
      </c>
      <c r="F244" s="3">
        <v>40.86</v>
      </c>
      <c r="G244" s="3">
        <v>41.91</v>
      </c>
      <c r="H244" s="5">
        <v>11071500</v>
      </c>
      <c r="I244" s="3">
        <v>39.09</v>
      </c>
      <c r="Q244" s="38">
        <f t="shared" si="3"/>
        <v>0.028684210526315868</v>
      </c>
    </row>
    <row r="245" spans="1:17" ht="12.75">
      <c r="A245" s="20">
        <f>IF(I245&lt;&gt;"",(MAX($I$8:I245)/I245-1)^2,"")</f>
        <v>0.0006897255382103839</v>
      </c>
      <c r="C245" s="6">
        <v>38082</v>
      </c>
      <c r="D245" s="3">
        <v>41.97</v>
      </c>
      <c r="E245" s="3">
        <v>42.93</v>
      </c>
      <c r="F245" s="3">
        <v>41.88</v>
      </c>
      <c r="G245" s="3">
        <v>42.45</v>
      </c>
      <c r="H245" s="5">
        <v>9621400</v>
      </c>
      <c r="I245" s="3">
        <v>39.6</v>
      </c>
      <c r="Q245" s="38">
        <f t="shared" si="3"/>
        <v>0.01304681504221028</v>
      </c>
    </row>
    <row r="246" spans="1:17" ht="12.75">
      <c r="A246" s="20">
        <f>IF(I246&lt;&gt;"",(MAX($I$8:I246)/I246-1)^2,"")</f>
        <v>0</v>
      </c>
      <c r="C246" s="6">
        <v>38089</v>
      </c>
      <c r="D246" s="3">
        <v>42.7</v>
      </c>
      <c r="E246" s="3">
        <v>43.9</v>
      </c>
      <c r="F246" s="3">
        <v>42.5</v>
      </c>
      <c r="G246" s="3">
        <v>43.86</v>
      </c>
      <c r="H246" s="5">
        <v>11227800</v>
      </c>
      <c r="I246" s="3">
        <v>40.91</v>
      </c>
      <c r="Q246" s="38">
        <f t="shared" si="3"/>
        <v>0.033080808080808044</v>
      </c>
    </row>
    <row r="247" spans="1:17" ht="12.75">
      <c r="A247" s="20">
        <f>IF(I247&lt;&gt;"",(MAX($I$8:I247)/I247-1)^2,"")</f>
        <v>0.00042884540300635644</v>
      </c>
      <c r="C247" s="6">
        <v>38096</v>
      </c>
      <c r="D247" s="3">
        <v>43.85</v>
      </c>
      <c r="E247" s="3">
        <v>43.86</v>
      </c>
      <c r="F247" s="3">
        <v>42.4</v>
      </c>
      <c r="G247" s="3">
        <v>42.97</v>
      </c>
      <c r="H247" s="5">
        <v>9307400</v>
      </c>
      <c r="I247" s="3">
        <v>40.08</v>
      </c>
      <c r="Q247" s="38">
        <f t="shared" si="3"/>
        <v>-0.020288438034710254</v>
      </c>
    </row>
    <row r="248" spans="1:17" ht="12.75">
      <c r="A248" s="20">
        <f>IF(I248&lt;&gt;"",(MAX($I$8:I248)/I248-1)^2,"")</f>
        <v>0.000944838243426104</v>
      </c>
      <c r="C248" s="6">
        <v>38103</v>
      </c>
      <c r="D248" s="3">
        <v>43.25</v>
      </c>
      <c r="E248" s="3">
        <v>43.97</v>
      </c>
      <c r="F248" s="3">
        <v>42.5</v>
      </c>
      <c r="G248" s="3">
        <v>42.55</v>
      </c>
      <c r="H248" s="5">
        <v>12271100</v>
      </c>
      <c r="I248" s="3">
        <v>39.69</v>
      </c>
      <c r="Q248" s="38">
        <f t="shared" si="3"/>
        <v>-0.009730538922155696</v>
      </c>
    </row>
    <row r="249" spans="1:17" ht="12.75">
      <c r="A249" s="20">
        <f>IF(I249&lt;&gt;"",(MAX($I$8:I249)/I249-1)^2,"")</f>
        <v>0.00019965395772030675</v>
      </c>
      <c r="C249" s="6">
        <v>38110</v>
      </c>
      <c r="D249" s="3">
        <v>42.9</v>
      </c>
      <c r="E249" s="3">
        <v>44.24</v>
      </c>
      <c r="F249" s="3">
        <v>42.83</v>
      </c>
      <c r="G249" s="3">
        <v>43.25</v>
      </c>
      <c r="H249" s="5">
        <v>12041900</v>
      </c>
      <c r="I249" s="3">
        <v>40.34</v>
      </c>
      <c r="Q249" s="38">
        <f t="shared" si="3"/>
        <v>0.01637692113882605</v>
      </c>
    </row>
    <row r="250" spans="1:17" ht="12.75">
      <c r="A250" s="20">
        <f>IF(I250&lt;&gt;"",(MAX($I$8:I250)/I250-1)^2,"")</f>
        <v>5.097017886957018E-05</v>
      </c>
      <c r="C250" s="6">
        <v>38117</v>
      </c>
      <c r="D250" s="3">
        <v>42.63</v>
      </c>
      <c r="E250" s="3">
        <v>43.56</v>
      </c>
      <c r="F250" s="3">
        <v>41.59</v>
      </c>
      <c r="G250" s="3">
        <v>43.27</v>
      </c>
      <c r="H250" s="5">
        <v>12371000</v>
      </c>
      <c r="I250" s="3">
        <v>40.62</v>
      </c>
      <c r="Q250" s="38">
        <f t="shared" si="3"/>
        <v>0.006941001487357212</v>
      </c>
    </row>
    <row r="251" spans="1:17" ht="12.75">
      <c r="A251" s="20">
        <f>IF(I251&lt;&gt;"",(MAX($I$8:I251)/I251-1)^2,"")</f>
        <v>0.0005292645992205714</v>
      </c>
      <c r="C251" s="6">
        <v>38124</v>
      </c>
      <c r="D251" s="3">
        <v>43.3</v>
      </c>
      <c r="E251" s="3">
        <v>43.54</v>
      </c>
      <c r="F251" s="3">
        <v>42.44</v>
      </c>
      <c r="G251" s="3">
        <v>42.6</v>
      </c>
      <c r="H251" s="5">
        <v>12109600</v>
      </c>
      <c r="I251" s="3">
        <v>39.99</v>
      </c>
      <c r="Q251" s="38">
        <f t="shared" si="3"/>
        <v>-0.015509601181683763</v>
      </c>
    </row>
    <row r="252" spans="1:17" ht="12.75">
      <c r="A252" s="20">
        <f>IF(I252&lt;&gt;"",(MAX($I$8:I252)/I252-1)^2,"")</f>
        <v>5.8300371278117274E-05</v>
      </c>
      <c r="C252" s="6">
        <v>38131</v>
      </c>
      <c r="D252" s="3">
        <v>42.66</v>
      </c>
      <c r="E252" s="3">
        <v>43.82</v>
      </c>
      <c r="F252" s="3">
        <v>42.5</v>
      </c>
      <c r="G252" s="3">
        <v>43.25</v>
      </c>
      <c r="H252" s="5">
        <v>11030200</v>
      </c>
      <c r="I252" s="3">
        <v>40.6</v>
      </c>
      <c r="Q252" s="38">
        <f t="shared" si="3"/>
        <v>0.015253813453363296</v>
      </c>
    </row>
    <row r="253" spans="1:17" ht="12.75">
      <c r="A253" s="20">
        <f>IF(I253&lt;&gt;"",(MAX($I$8:I253)/I253-1)^2,"")</f>
        <v>2.1771666004067954E-05</v>
      </c>
      <c r="C253" s="6">
        <v>38139</v>
      </c>
      <c r="D253" s="3">
        <v>43.5</v>
      </c>
      <c r="E253" s="3">
        <v>43.99</v>
      </c>
      <c r="F253" s="3">
        <v>43.21</v>
      </c>
      <c r="G253" s="3">
        <v>43.37</v>
      </c>
      <c r="H253" s="5">
        <v>10565400</v>
      </c>
      <c r="I253" s="3">
        <v>40.72</v>
      </c>
      <c r="Q253" s="38">
        <f t="shared" si="3"/>
        <v>0.002955665024630516</v>
      </c>
    </row>
    <row r="254" spans="1:17" ht="12.75">
      <c r="A254" s="20">
        <f>IF(I254&lt;&gt;"",(MAX($I$8:I254)/I254-1)^2,"")</f>
        <v>0</v>
      </c>
      <c r="C254" s="6">
        <v>38145</v>
      </c>
      <c r="D254" s="3">
        <v>44</v>
      </c>
      <c r="E254" s="3">
        <v>44.24</v>
      </c>
      <c r="F254" s="3">
        <v>43.1</v>
      </c>
      <c r="G254" s="3">
        <v>43.98</v>
      </c>
      <c r="H254" s="5">
        <v>11137800</v>
      </c>
      <c r="I254" s="3">
        <v>41.29</v>
      </c>
      <c r="Q254" s="38">
        <f t="shared" si="3"/>
        <v>0.013998035363457673</v>
      </c>
    </row>
    <row r="255" spans="1:17" ht="12.75">
      <c r="A255" s="20">
        <f>IF(I255&lt;&gt;"",(MAX($I$8:I255)/I255-1)^2,"")</f>
        <v>0</v>
      </c>
      <c r="C255" s="6">
        <v>38152</v>
      </c>
      <c r="D255" s="3">
        <v>43.99</v>
      </c>
      <c r="E255" s="3">
        <v>44.98</v>
      </c>
      <c r="F255" s="3">
        <v>43.71</v>
      </c>
      <c r="G255" s="3">
        <v>44.98</v>
      </c>
      <c r="H255" s="5">
        <v>11593900</v>
      </c>
      <c r="I255" s="3">
        <v>42.23</v>
      </c>
      <c r="Q255" s="38">
        <f t="shared" si="3"/>
        <v>0.022765802857834805</v>
      </c>
    </row>
    <row r="256" spans="1:17" ht="12.75">
      <c r="A256" s="20">
        <f>IF(I256&lt;&gt;"",(MAX($I$8:I256)/I256-1)^2,"")</f>
        <v>0.0002759085742950353</v>
      </c>
      <c r="C256" s="6">
        <v>38159</v>
      </c>
      <c r="D256" s="3">
        <v>44.89</v>
      </c>
      <c r="E256" s="3">
        <v>45.53</v>
      </c>
      <c r="F256" s="3">
        <v>44.25</v>
      </c>
      <c r="G256" s="3">
        <v>44.25</v>
      </c>
      <c r="H256" s="5">
        <v>13270000</v>
      </c>
      <c r="I256" s="3">
        <v>41.54</v>
      </c>
      <c r="Q256" s="38">
        <f t="shared" si="3"/>
        <v>-0.016339095429789174</v>
      </c>
    </row>
    <row r="257" spans="1:17" ht="12.75">
      <c r="A257" s="20">
        <f>IF(I257&lt;&gt;"",(MAX($I$8:I257)/I257-1)^2,"")</f>
        <v>3.5464606776384025E-05</v>
      </c>
      <c r="C257" s="6">
        <v>38166</v>
      </c>
      <c r="D257" s="3">
        <v>44.5</v>
      </c>
      <c r="E257" s="3">
        <v>44.89</v>
      </c>
      <c r="F257" s="3">
        <v>44</v>
      </c>
      <c r="G257" s="3">
        <v>44.72</v>
      </c>
      <c r="H257" s="5">
        <v>11784000</v>
      </c>
      <c r="I257" s="3">
        <v>41.98</v>
      </c>
      <c r="Q257" s="38">
        <f t="shared" si="3"/>
        <v>0.010592200288878084</v>
      </c>
    </row>
    <row r="258" spans="1:17" ht="12.75">
      <c r="A258" s="20">
        <f>IF(I258&lt;&gt;"",(MAX($I$8:I258)/I258-1)^2,"")</f>
        <v>0</v>
      </c>
      <c r="C258" s="6">
        <v>38174</v>
      </c>
      <c r="D258" s="3">
        <v>44.8</v>
      </c>
      <c r="E258" s="3">
        <v>45.55</v>
      </c>
      <c r="F258" s="3">
        <v>44.74</v>
      </c>
      <c r="G258" s="3">
        <v>45.45</v>
      </c>
      <c r="H258" s="5">
        <v>10610900</v>
      </c>
      <c r="I258" s="3">
        <v>42.67</v>
      </c>
      <c r="Q258" s="38">
        <f t="shared" si="3"/>
        <v>0.016436398284897624</v>
      </c>
    </row>
    <row r="259" spans="1:17" ht="12.75">
      <c r="A259" s="20">
        <f>IF(I259&lt;&gt;"",(MAX($I$8:I259)/I259-1)^2,"")</f>
        <v>0</v>
      </c>
      <c r="C259" s="6">
        <v>38180</v>
      </c>
      <c r="D259" s="3">
        <v>45.25</v>
      </c>
      <c r="E259" s="3">
        <v>45.95</v>
      </c>
      <c r="F259" s="3">
        <v>44.85</v>
      </c>
      <c r="G259" s="3">
        <v>45.83</v>
      </c>
      <c r="H259" s="5">
        <v>8840600</v>
      </c>
      <c r="I259" s="3">
        <v>43.03</v>
      </c>
      <c r="Q259" s="38">
        <f t="shared" si="3"/>
        <v>0.008436840871806961</v>
      </c>
    </row>
    <row r="260" spans="1:17" ht="12.75">
      <c r="A260" s="20">
        <f>IF(I260&lt;&gt;"",(MAX($I$8:I260)/I260-1)^2,"")</f>
        <v>0.00012725748790736385</v>
      </c>
      <c r="C260" s="6">
        <v>38187</v>
      </c>
      <c r="D260" s="3">
        <v>45.8</v>
      </c>
      <c r="E260" s="3">
        <v>46.82</v>
      </c>
      <c r="F260" s="3">
        <v>44.4</v>
      </c>
      <c r="G260" s="3">
        <v>45.32</v>
      </c>
      <c r="H260" s="5">
        <v>10221800</v>
      </c>
      <c r="I260" s="3">
        <v>42.55</v>
      </c>
      <c r="Q260" s="38">
        <f t="shared" si="3"/>
        <v>-0.011155008133860167</v>
      </c>
    </row>
    <row r="261" spans="1:17" ht="12.75">
      <c r="A261" s="20">
        <f>IF(I261&lt;&gt;"",(MAX($I$8:I261)/I261-1)^2,"")</f>
        <v>0</v>
      </c>
      <c r="C261" s="6">
        <v>38194</v>
      </c>
      <c r="D261" s="3">
        <v>45.27</v>
      </c>
      <c r="E261" s="3">
        <v>46.34</v>
      </c>
      <c r="F261" s="3">
        <v>44.6</v>
      </c>
      <c r="G261" s="3">
        <v>46.3</v>
      </c>
      <c r="H261" s="5">
        <v>11914200</v>
      </c>
      <c r="I261" s="3">
        <v>43.47</v>
      </c>
      <c r="Q261" s="38">
        <f t="shared" si="3"/>
        <v>0.021621621621621623</v>
      </c>
    </row>
    <row r="262" spans="1:17" ht="12.75">
      <c r="A262" s="20">
        <f>IF(I262&lt;&gt;"",(MAX($I$8:I262)/I262-1)^2,"")</f>
        <v>0.0006866478344260814</v>
      </c>
      <c r="C262" s="6">
        <v>38201</v>
      </c>
      <c r="D262" s="3">
        <v>46.29</v>
      </c>
      <c r="E262" s="3">
        <v>46.94</v>
      </c>
      <c r="F262" s="3">
        <v>45</v>
      </c>
      <c r="G262" s="3">
        <v>45.12</v>
      </c>
      <c r="H262" s="5">
        <v>11859400</v>
      </c>
      <c r="I262" s="3">
        <v>42.36</v>
      </c>
      <c r="Q262" s="38">
        <f t="shared" si="3"/>
        <v>-0.02553485162180813</v>
      </c>
    </row>
    <row r="263" spans="1:17" ht="12.75">
      <c r="A263" s="20">
        <f>IF(I263&lt;&gt;"",(MAX($I$8:I263)/I263-1)^2,"")</f>
        <v>0.0006126850308793266</v>
      </c>
      <c r="C263" s="6">
        <v>38208</v>
      </c>
      <c r="D263" s="3">
        <v>45.24</v>
      </c>
      <c r="E263" s="3">
        <v>46.04</v>
      </c>
      <c r="F263" s="3">
        <v>44.5</v>
      </c>
      <c r="G263" s="3">
        <v>44.92</v>
      </c>
      <c r="H263" s="5">
        <v>11788200</v>
      </c>
      <c r="I263" s="3">
        <v>42.42</v>
      </c>
      <c r="Q263" s="38">
        <f t="shared" si="3"/>
        <v>0.0014164305949009304</v>
      </c>
    </row>
    <row r="264" spans="1:17" ht="12.75">
      <c r="A264" s="20">
        <f>IF(I264&lt;&gt;"",(MAX($I$8:I264)/I264-1)^2,"")</f>
        <v>0.0002917270394013755</v>
      </c>
      <c r="C264" s="6">
        <v>38215</v>
      </c>
      <c r="D264" s="3">
        <v>45.02</v>
      </c>
      <c r="E264" s="3">
        <v>45.65</v>
      </c>
      <c r="F264" s="3">
        <v>44.2</v>
      </c>
      <c r="G264" s="3">
        <v>45.25</v>
      </c>
      <c r="H264" s="5">
        <v>11664500</v>
      </c>
      <c r="I264" s="3">
        <v>42.74</v>
      </c>
      <c r="Q264" s="38">
        <f t="shared" si="3"/>
        <v>0.007543611504007508</v>
      </c>
    </row>
    <row r="265" spans="1:17" ht="12.75">
      <c r="A265" s="20">
        <f>IF(I265&lt;&gt;"",(MAX($I$8:I265)/I265-1)^2,"")</f>
        <v>0.00016421240149427322</v>
      </c>
      <c r="C265" s="6">
        <v>38222</v>
      </c>
      <c r="D265" s="3">
        <v>45.45</v>
      </c>
      <c r="E265" s="3">
        <v>45.58</v>
      </c>
      <c r="F265" s="3">
        <v>44.51</v>
      </c>
      <c r="G265" s="3">
        <v>45.44</v>
      </c>
      <c r="H265" s="5">
        <v>9838500</v>
      </c>
      <c r="I265" s="3">
        <v>42.92</v>
      </c>
      <c r="Q265" s="38">
        <f t="shared" si="3"/>
        <v>0.004211511464670137</v>
      </c>
    </row>
    <row r="266" spans="1:17" ht="12.75">
      <c r="A266" s="20">
        <f>IF(I266&lt;&gt;"",(MAX($I$8:I266)/I266-1)^2,"")</f>
        <v>0</v>
      </c>
      <c r="C266" s="6">
        <v>38229</v>
      </c>
      <c r="D266" s="3">
        <v>45.35</v>
      </c>
      <c r="E266" s="3">
        <v>47.24</v>
      </c>
      <c r="F266" s="3">
        <v>45.09</v>
      </c>
      <c r="G266" s="3">
        <v>47.06</v>
      </c>
      <c r="H266" s="5">
        <v>10513200</v>
      </c>
      <c r="I266" s="3">
        <v>44.45</v>
      </c>
      <c r="Q266" s="38">
        <f aca="true" t="shared" si="4" ref="Q266:Q329">IF(I267&lt;&gt;"",I266/I265-1,"")</f>
        <v>0.03564771668219957</v>
      </c>
    </row>
    <row r="267" spans="1:17" ht="12.75">
      <c r="A267" s="20">
        <f>IF(I267&lt;&gt;"",(MAX($I$8:I267)/I267-1)^2,"")</f>
        <v>0</v>
      </c>
      <c r="C267" s="6">
        <v>38237</v>
      </c>
      <c r="D267" s="3">
        <v>47.07</v>
      </c>
      <c r="E267" s="3">
        <v>47.64</v>
      </c>
      <c r="F267" s="3">
        <v>46.65</v>
      </c>
      <c r="G267" s="3">
        <v>47.37</v>
      </c>
      <c r="H267" s="5">
        <v>11394100</v>
      </c>
      <c r="I267" s="3">
        <v>44.74</v>
      </c>
      <c r="Q267" s="38">
        <f t="shared" si="4"/>
        <v>0.0065241844769403645</v>
      </c>
    </row>
    <row r="268" spans="1:17" ht="12.75">
      <c r="A268" s="20">
        <f>IF(I268&lt;&gt;"",(MAX($I$8:I268)/I268-1)^2,"")</f>
        <v>0</v>
      </c>
      <c r="C268" s="6">
        <v>38243</v>
      </c>
      <c r="D268" s="3">
        <v>47.53</v>
      </c>
      <c r="E268" s="3">
        <v>48.56</v>
      </c>
      <c r="F268" s="3">
        <v>47.3</v>
      </c>
      <c r="G268" s="3">
        <v>48.37</v>
      </c>
      <c r="H268" s="5">
        <v>11440000</v>
      </c>
      <c r="I268" s="3">
        <v>45.68</v>
      </c>
      <c r="Q268" s="38">
        <f t="shared" si="4"/>
        <v>0.021010281627179106</v>
      </c>
    </row>
    <row r="269" spans="1:17" ht="12.75">
      <c r="A269" s="20">
        <f>IF(I269&lt;&gt;"",(MAX($I$8:I269)/I269-1)^2,"")</f>
        <v>0.00012747944706365476</v>
      </c>
      <c r="C269" s="6">
        <v>38250</v>
      </c>
      <c r="D269" s="3">
        <v>48.38</v>
      </c>
      <c r="E269" s="3">
        <v>49.62</v>
      </c>
      <c r="F269" s="3">
        <v>47.6</v>
      </c>
      <c r="G269" s="3">
        <v>47.83</v>
      </c>
      <c r="H269" s="5">
        <v>14366400</v>
      </c>
      <c r="I269" s="3">
        <v>45.17</v>
      </c>
      <c r="Q269" s="38">
        <f t="shared" si="4"/>
        <v>-0.01116462346760061</v>
      </c>
    </row>
    <row r="270" spans="1:17" ht="12.75">
      <c r="A270" s="20">
        <f>IF(I270&lt;&gt;"",(MAX($I$8:I270)/I270-1)^2,"")</f>
        <v>0</v>
      </c>
      <c r="C270" s="6">
        <v>38257</v>
      </c>
      <c r="D270" s="3">
        <v>47.65</v>
      </c>
      <c r="E270" s="3">
        <v>49.79</v>
      </c>
      <c r="F270" s="3">
        <v>47.61</v>
      </c>
      <c r="G270" s="3">
        <v>48.89</v>
      </c>
      <c r="H270" s="5">
        <v>13340800</v>
      </c>
      <c r="I270" s="3">
        <v>46.17</v>
      </c>
      <c r="Q270" s="38">
        <f t="shared" si="4"/>
        <v>0.02213858755811371</v>
      </c>
    </row>
    <row r="271" spans="1:17" ht="12.75">
      <c r="A271" s="20">
        <f>IF(I271&lt;&gt;"",(MAX($I$8:I271)/I271-1)^2,"")</f>
        <v>0</v>
      </c>
      <c r="C271" s="6">
        <v>38264</v>
      </c>
      <c r="D271" s="3">
        <v>48.75</v>
      </c>
      <c r="E271" s="3">
        <v>50.46</v>
      </c>
      <c r="F271" s="3">
        <v>48.4</v>
      </c>
      <c r="G271" s="3">
        <v>49.84</v>
      </c>
      <c r="H271" s="5">
        <v>11672700</v>
      </c>
      <c r="I271" s="3">
        <v>47.07</v>
      </c>
      <c r="Q271" s="38">
        <f t="shared" si="4"/>
        <v>0.019493177387914118</v>
      </c>
    </row>
    <row r="272" spans="1:17" ht="12.75">
      <c r="A272" s="20">
        <f>IF(I272&lt;&gt;"",(MAX($I$8:I272)/I272-1)^2,"")</f>
        <v>0.0002765791695627684</v>
      </c>
      <c r="C272" s="6">
        <v>38271</v>
      </c>
      <c r="D272" s="3">
        <v>50</v>
      </c>
      <c r="E272" s="3">
        <v>50.04</v>
      </c>
      <c r="F272" s="3">
        <v>48.18</v>
      </c>
      <c r="G272" s="3">
        <v>49.02</v>
      </c>
      <c r="H272" s="5">
        <v>10943500</v>
      </c>
      <c r="I272" s="3">
        <v>46.3</v>
      </c>
      <c r="Q272" s="38">
        <f t="shared" si="4"/>
        <v>-0.016358614828978157</v>
      </c>
    </row>
    <row r="273" spans="1:17" ht="12.75">
      <c r="A273" s="20">
        <f>IF(I273&lt;&gt;"",(MAX($I$8:I273)/I273-1)^2,"")</f>
        <v>0.0005514684763002592</v>
      </c>
      <c r="C273" s="6">
        <v>38278</v>
      </c>
      <c r="D273" s="3">
        <v>48.8</v>
      </c>
      <c r="E273" s="3">
        <v>49.3</v>
      </c>
      <c r="F273" s="3">
        <v>48.23</v>
      </c>
      <c r="G273" s="3">
        <v>48.7</v>
      </c>
      <c r="H273" s="5">
        <v>10804000</v>
      </c>
      <c r="I273" s="3">
        <v>45.99</v>
      </c>
      <c r="Q273" s="38">
        <f t="shared" si="4"/>
        <v>-0.006695464362850845</v>
      </c>
    </row>
    <row r="274" spans="1:17" ht="12.75">
      <c r="A274" s="20">
        <f>IF(I274&lt;&gt;"",(MAX($I$8:I274)/I274-1)^2,"")</f>
        <v>0.00015564561676912058</v>
      </c>
      <c r="C274" s="6">
        <v>38285</v>
      </c>
      <c r="D274" s="3">
        <v>48.6</v>
      </c>
      <c r="E274" s="3">
        <v>49.39</v>
      </c>
      <c r="F274" s="3">
        <v>48.25</v>
      </c>
      <c r="G274" s="3">
        <v>49.22</v>
      </c>
      <c r="H274" s="5">
        <v>13858300</v>
      </c>
      <c r="I274" s="3">
        <v>46.49</v>
      </c>
      <c r="Q274" s="38">
        <f t="shared" si="4"/>
        <v>0.010871928680147969</v>
      </c>
    </row>
    <row r="275" spans="1:17" ht="12.75">
      <c r="A275" s="20">
        <f>IF(I275&lt;&gt;"",(MAX($I$8:I275)/I275-1)^2,"")</f>
        <v>0</v>
      </c>
      <c r="C275" s="6">
        <v>38292</v>
      </c>
      <c r="D275" s="3">
        <v>49.4</v>
      </c>
      <c r="E275" s="3">
        <v>50.43</v>
      </c>
      <c r="F275" s="3">
        <v>48.25</v>
      </c>
      <c r="G275" s="3">
        <v>50.39</v>
      </c>
      <c r="H275" s="5">
        <v>13749200</v>
      </c>
      <c r="I275" s="3">
        <v>47.59</v>
      </c>
      <c r="Q275" s="38">
        <f t="shared" si="4"/>
        <v>0.02366100236610036</v>
      </c>
    </row>
    <row r="276" spans="1:17" ht="12.75">
      <c r="A276" s="20">
        <f>IF(I276&lt;&gt;"",(MAX($I$8:I276)/I276-1)^2,"")</f>
        <v>0</v>
      </c>
      <c r="C276" s="6">
        <v>38299</v>
      </c>
      <c r="D276" s="3">
        <v>50.35</v>
      </c>
      <c r="E276" s="3">
        <v>50.5</v>
      </c>
      <c r="F276" s="3">
        <v>48.9</v>
      </c>
      <c r="G276" s="3">
        <v>50.42</v>
      </c>
      <c r="H276" s="5">
        <v>11037200</v>
      </c>
      <c r="I276" s="3">
        <v>47.88</v>
      </c>
      <c r="Q276" s="38">
        <f t="shared" si="4"/>
        <v>0.006093717167472201</v>
      </c>
    </row>
    <row r="277" spans="1:17" ht="12.75">
      <c r="A277" s="20">
        <f>IF(I277&lt;&gt;"",(MAX($I$8:I277)/I277-1)^2,"")</f>
        <v>6.990973255333634E-07</v>
      </c>
      <c r="C277" s="6">
        <v>38306</v>
      </c>
      <c r="D277" s="3">
        <v>50.13</v>
      </c>
      <c r="E277" s="3">
        <v>50.4</v>
      </c>
      <c r="F277" s="3">
        <v>49.16</v>
      </c>
      <c r="G277" s="3">
        <v>50.38</v>
      </c>
      <c r="H277" s="5">
        <v>11448300</v>
      </c>
      <c r="I277" s="3">
        <v>47.84</v>
      </c>
      <c r="Q277" s="38">
        <f t="shared" si="4"/>
        <v>-0.0008354218880534114</v>
      </c>
    </row>
    <row r="278" spans="1:17" ht="12.75">
      <c r="A278" s="20">
        <f>IF(I278&lt;&gt;"",(MAX($I$8:I278)/I278-1)^2,"")</f>
        <v>0</v>
      </c>
      <c r="C278" s="6">
        <v>38313</v>
      </c>
      <c r="D278" s="3">
        <v>50.38</v>
      </c>
      <c r="E278" s="3">
        <v>52</v>
      </c>
      <c r="F278" s="3">
        <v>50.3</v>
      </c>
      <c r="G278" s="3">
        <v>51.65</v>
      </c>
      <c r="H278" s="5">
        <v>9989700</v>
      </c>
      <c r="I278" s="3">
        <v>49.04</v>
      </c>
      <c r="Q278" s="38">
        <f t="shared" si="4"/>
        <v>0.02508361204013365</v>
      </c>
    </row>
    <row r="279" spans="1:17" ht="12.75">
      <c r="A279" s="20">
        <f>IF(I279&lt;&gt;"",(MAX($I$8:I279)/I279-1)^2,"")</f>
        <v>0.0007532856991293327</v>
      </c>
      <c r="C279" s="6">
        <v>38320</v>
      </c>
      <c r="D279" s="3">
        <v>51.68</v>
      </c>
      <c r="E279" s="3">
        <v>51.78</v>
      </c>
      <c r="F279" s="3">
        <v>49.6</v>
      </c>
      <c r="G279" s="3">
        <v>50.27</v>
      </c>
      <c r="H279" s="5">
        <v>13185400</v>
      </c>
      <c r="I279" s="3">
        <v>47.73</v>
      </c>
      <c r="Q279" s="38">
        <f t="shared" si="4"/>
        <v>-0.026712887438825494</v>
      </c>
    </row>
    <row r="280" spans="1:17" ht="12.75">
      <c r="A280" s="20">
        <f>IF(I280&lt;&gt;"",(MAX($I$8:I280)/I280-1)^2,"")</f>
        <v>0.0008891968317710465</v>
      </c>
      <c r="C280" s="6">
        <v>38327</v>
      </c>
      <c r="D280" s="3">
        <v>50.28</v>
      </c>
      <c r="E280" s="3">
        <v>50.47</v>
      </c>
      <c r="F280" s="3">
        <v>48.9</v>
      </c>
      <c r="G280" s="3">
        <v>50.15</v>
      </c>
      <c r="H280" s="5">
        <v>12447400</v>
      </c>
      <c r="I280" s="3">
        <v>47.62</v>
      </c>
      <c r="Q280" s="38">
        <f t="shared" si="4"/>
        <v>-0.002304630211606984</v>
      </c>
    </row>
    <row r="281" spans="1:17" ht="12.75">
      <c r="A281" s="20">
        <f>IF(I281&lt;&gt;"",(MAX($I$8:I281)/I281-1)^2,"")</f>
        <v>0.001369422532069194</v>
      </c>
      <c r="C281" s="6">
        <v>38334</v>
      </c>
      <c r="D281" s="3">
        <v>50.45</v>
      </c>
      <c r="E281" s="3">
        <v>50.8</v>
      </c>
      <c r="F281" s="3">
        <v>49.64</v>
      </c>
      <c r="G281" s="3">
        <v>49.8</v>
      </c>
      <c r="H281" s="5">
        <v>15809000</v>
      </c>
      <c r="I281" s="3">
        <v>47.29</v>
      </c>
      <c r="Q281" s="38">
        <f t="shared" si="4"/>
        <v>-0.006929861402771964</v>
      </c>
    </row>
    <row r="282" spans="1:17" ht="12.75">
      <c r="A282" s="20">
        <f>IF(I282&lt;&gt;"",(MAX($I$8:I282)/I282-1)^2,"")</f>
        <v>0</v>
      </c>
      <c r="C282" s="6">
        <v>38341</v>
      </c>
      <c r="D282" s="3">
        <v>50.05</v>
      </c>
      <c r="E282" s="3">
        <v>52.05</v>
      </c>
      <c r="F282" s="3">
        <v>50</v>
      </c>
      <c r="G282" s="3">
        <v>51.97</v>
      </c>
      <c r="H282" s="5">
        <v>13635100</v>
      </c>
      <c r="I282" s="3">
        <v>49.35</v>
      </c>
      <c r="Q282" s="38">
        <f t="shared" si="4"/>
        <v>0.043561006555297155</v>
      </c>
    </row>
    <row r="283" spans="1:17" ht="12.75">
      <c r="A283" s="20">
        <f>IF(I283&lt;&gt;"",(MAX($I$8:I283)/I283-1)^2,"")</f>
        <v>0.00019520688573714198</v>
      </c>
      <c r="C283" s="6">
        <v>38348</v>
      </c>
      <c r="D283" s="3">
        <v>51.8</v>
      </c>
      <c r="E283" s="3">
        <v>51.95</v>
      </c>
      <c r="F283" s="3">
        <v>50.8</v>
      </c>
      <c r="G283" s="3">
        <v>51.26</v>
      </c>
      <c r="H283" s="5">
        <v>9645500</v>
      </c>
      <c r="I283" s="3">
        <v>48.67</v>
      </c>
      <c r="Q283" s="38">
        <f t="shared" si="4"/>
        <v>-0.013779128672745666</v>
      </c>
    </row>
    <row r="284" spans="1:17" ht="12.75">
      <c r="A284" s="20">
        <f>IF(I284&lt;&gt;"",(MAX($I$8:I284)/I284-1)^2,"")</f>
        <v>0.0019168395217604144</v>
      </c>
      <c r="C284" s="6">
        <v>38355</v>
      </c>
      <c r="D284" s="3">
        <v>51.02</v>
      </c>
      <c r="E284" s="3">
        <v>51.02</v>
      </c>
      <c r="F284" s="3">
        <v>49.25</v>
      </c>
      <c r="G284" s="3">
        <v>49.79</v>
      </c>
      <c r="H284" s="5">
        <v>13866000</v>
      </c>
      <c r="I284" s="3">
        <v>47.28</v>
      </c>
      <c r="Q284" s="38">
        <f t="shared" si="4"/>
        <v>-0.028559687692623847</v>
      </c>
    </row>
    <row r="285" spans="1:17" ht="12.75">
      <c r="A285" s="20">
        <f>IF(I285&lt;&gt;"",(MAX($I$8:I285)/I285-1)^2,"")</f>
        <v>0.00031455206038616987</v>
      </c>
      <c r="C285" s="6">
        <v>38362</v>
      </c>
      <c r="D285" s="3">
        <v>49.86</v>
      </c>
      <c r="E285" s="3">
        <v>51.21</v>
      </c>
      <c r="F285" s="3">
        <v>49.63</v>
      </c>
      <c r="G285" s="3">
        <v>51.07</v>
      </c>
      <c r="H285" s="5">
        <v>11209300</v>
      </c>
      <c r="I285" s="3">
        <v>48.49</v>
      </c>
      <c r="Q285" s="38">
        <f t="shared" si="4"/>
        <v>0.025592216582064342</v>
      </c>
    </row>
    <row r="286" spans="1:17" ht="12.75">
      <c r="A286" s="20">
        <f>IF(I286&lt;&gt;"",(MAX($I$8:I286)/I286-1)^2,"")</f>
        <v>0.0009163575821235076</v>
      </c>
      <c r="C286" s="6">
        <v>38370</v>
      </c>
      <c r="D286" s="3">
        <v>50.95</v>
      </c>
      <c r="E286" s="3">
        <v>51.55</v>
      </c>
      <c r="F286" s="3">
        <v>50.35</v>
      </c>
      <c r="G286" s="3">
        <v>50.44</v>
      </c>
      <c r="H286" s="5">
        <v>12051500</v>
      </c>
      <c r="I286" s="3">
        <v>47.9</v>
      </c>
      <c r="Q286" s="38">
        <f t="shared" si="4"/>
        <v>-0.012167457207671761</v>
      </c>
    </row>
    <row r="287" spans="1:17" ht="12.75">
      <c r="A287" s="20">
        <f>IF(I287&lt;&gt;"",(MAX($I$8:I287)/I287-1)^2,"")</f>
        <v>0.00018942987220889435</v>
      </c>
      <c r="C287" s="6">
        <v>38376</v>
      </c>
      <c r="D287" s="3">
        <v>50.94</v>
      </c>
      <c r="E287" s="3">
        <v>51.95</v>
      </c>
      <c r="F287" s="3">
        <v>50.91</v>
      </c>
      <c r="G287" s="3">
        <v>51.27</v>
      </c>
      <c r="H287" s="5">
        <v>11637800</v>
      </c>
      <c r="I287" s="3">
        <v>48.68</v>
      </c>
      <c r="Q287" s="38">
        <f t="shared" si="4"/>
        <v>0.01628392484342389</v>
      </c>
    </row>
    <row r="288" spans="1:17" ht="12.75">
      <c r="A288" s="20">
        <f>IF(I288&lt;&gt;"",(MAX($I$8:I288)/I288-1)^2,"")</f>
        <v>0</v>
      </c>
      <c r="C288" s="6">
        <v>38383</v>
      </c>
      <c r="D288" s="3">
        <v>51.5</v>
      </c>
      <c r="E288" s="3">
        <v>55.32</v>
      </c>
      <c r="F288" s="3">
        <v>51.35</v>
      </c>
      <c r="G288" s="3">
        <v>55.29</v>
      </c>
      <c r="H288" s="5">
        <v>15765000</v>
      </c>
      <c r="I288" s="3">
        <v>52.5</v>
      </c>
      <c r="Q288" s="38">
        <f t="shared" si="4"/>
        <v>0.07847165160230074</v>
      </c>
    </row>
    <row r="289" spans="1:17" ht="12.75">
      <c r="A289" s="20">
        <f>IF(I289&lt;&gt;"",(MAX($I$8:I289)/I289-1)^2,"")</f>
        <v>0</v>
      </c>
      <c r="C289" s="6">
        <v>38390</v>
      </c>
      <c r="D289" s="3">
        <v>55.12</v>
      </c>
      <c r="E289" s="3">
        <v>56.87</v>
      </c>
      <c r="F289" s="3">
        <v>54.61</v>
      </c>
      <c r="G289" s="3">
        <v>56.11</v>
      </c>
      <c r="H289" s="5">
        <v>14525800</v>
      </c>
      <c r="I289" s="3">
        <v>53.54</v>
      </c>
      <c r="Q289" s="38">
        <f t="shared" si="4"/>
        <v>0.01980952380952372</v>
      </c>
    </row>
    <row r="290" spans="1:17" ht="12.75">
      <c r="A290" s="20">
        <f>IF(I290&lt;&gt;"",(MAX($I$8:I290)/I290-1)^2,"")</f>
        <v>0</v>
      </c>
      <c r="C290" s="6">
        <v>38397</v>
      </c>
      <c r="D290" s="3">
        <v>56.25</v>
      </c>
      <c r="E290" s="3">
        <v>59.85</v>
      </c>
      <c r="F290" s="3">
        <v>56.07</v>
      </c>
      <c r="G290" s="3">
        <v>59.41</v>
      </c>
      <c r="H290" s="5">
        <v>17165100</v>
      </c>
      <c r="I290" s="3">
        <v>56.69</v>
      </c>
      <c r="Q290" s="38">
        <f t="shared" si="4"/>
        <v>0.05883451624953295</v>
      </c>
    </row>
    <row r="291" spans="1:17" ht="12.75">
      <c r="A291" s="20">
        <f>IF(I291&lt;&gt;"",(MAX($I$8:I291)/I291-1)^2,"")</f>
        <v>0</v>
      </c>
      <c r="C291" s="6">
        <v>38405</v>
      </c>
      <c r="D291" s="3">
        <v>59.5</v>
      </c>
      <c r="E291" s="3">
        <v>63.69</v>
      </c>
      <c r="F291" s="3">
        <v>58.25</v>
      </c>
      <c r="G291" s="3">
        <v>63.26</v>
      </c>
      <c r="H291" s="5">
        <v>27219800</v>
      </c>
      <c r="I291" s="3">
        <v>60.36</v>
      </c>
      <c r="Q291" s="38">
        <f t="shared" si="4"/>
        <v>0.06473804903863112</v>
      </c>
    </row>
    <row r="292" spans="1:17" ht="12.75">
      <c r="A292" s="20">
        <f>IF(I292&lt;&gt;"",(MAX($I$8:I292)/I292-1)^2,"")</f>
        <v>0</v>
      </c>
      <c r="C292" s="6">
        <v>38411</v>
      </c>
      <c r="D292" s="3">
        <v>63.26</v>
      </c>
      <c r="E292" s="3">
        <v>64.04</v>
      </c>
      <c r="F292" s="3">
        <v>61.99</v>
      </c>
      <c r="G292" s="3">
        <v>63.57</v>
      </c>
      <c r="H292" s="5">
        <v>25752000</v>
      </c>
      <c r="I292" s="3">
        <v>60.66</v>
      </c>
      <c r="Q292" s="38">
        <f t="shared" si="4"/>
        <v>0.00497017892644136</v>
      </c>
    </row>
    <row r="293" spans="1:17" ht="12.75">
      <c r="A293" s="20">
        <f>IF(I293&lt;&gt;"",(MAX($I$8:I293)/I293-1)^2,"")</f>
        <v>0.001711757446259828</v>
      </c>
      <c r="C293" s="6">
        <v>38418</v>
      </c>
      <c r="D293" s="3">
        <v>63.58</v>
      </c>
      <c r="E293" s="3">
        <v>64.37</v>
      </c>
      <c r="F293" s="3">
        <v>59.5</v>
      </c>
      <c r="G293" s="3">
        <v>61.05</v>
      </c>
      <c r="H293" s="5">
        <v>34040700</v>
      </c>
      <c r="I293" s="3">
        <v>58.25</v>
      </c>
      <c r="Q293" s="38">
        <f t="shared" si="4"/>
        <v>-0.039729640619848294</v>
      </c>
    </row>
    <row r="294" spans="1:17" ht="12.75">
      <c r="A294" s="20">
        <f>IF(I294&lt;&gt;"",(MAX($I$8:I294)/I294-1)^2,"")</f>
        <v>0.00021669731135273457</v>
      </c>
      <c r="C294" s="6">
        <v>38425</v>
      </c>
      <c r="D294" s="3">
        <v>61.06</v>
      </c>
      <c r="E294" s="3">
        <v>62.85</v>
      </c>
      <c r="F294" s="3">
        <v>59.47</v>
      </c>
      <c r="G294" s="3">
        <v>62.65</v>
      </c>
      <c r="H294" s="5">
        <v>22480900</v>
      </c>
      <c r="I294" s="3">
        <v>59.78</v>
      </c>
      <c r="Q294" s="38">
        <f t="shared" si="4"/>
        <v>0.026266094420600794</v>
      </c>
    </row>
    <row r="295" spans="1:17" ht="12.75">
      <c r="A295" s="20">
        <f>IF(I295&lt;&gt;"",(MAX($I$8:I295)/I295-1)^2,"")</f>
        <v>0.005997305730213359</v>
      </c>
      <c r="C295" s="6">
        <v>38432</v>
      </c>
      <c r="D295" s="3">
        <v>62.65</v>
      </c>
      <c r="E295" s="3">
        <v>62.98</v>
      </c>
      <c r="F295" s="3">
        <v>58.55</v>
      </c>
      <c r="G295" s="3">
        <v>59</v>
      </c>
      <c r="H295" s="5">
        <v>22166800</v>
      </c>
      <c r="I295" s="3">
        <v>56.3</v>
      </c>
      <c r="Q295" s="38">
        <f t="shared" si="4"/>
        <v>-0.058213449314151955</v>
      </c>
    </row>
    <row r="296" spans="1:17" ht="12.75">
      <c r="A296" s="20">
        <f>IF(I296&lt;&gt;"",(MAX($I$8:I296)/I296-1)^2,"")</f>
        <v>0.002484447938199358</v>
      </c>
      <c r="C296" s="6">
        <v>38439</v>
      </c>
      <c r="D296" s="3">
        <v>59.04</v>
      </c>
      <c r="E296" s="3">
        <v>60.7</v>
      </c>
      <c r="F296" s="3">
        <v>57.38</v>
      </c>
      <c r="G296" s="3">
        <v>60.55</v>
      </c>
      <c r="H296" s="5">
        <v>20979200</v>
      </c>
      <c r="I296" s="3">
        <v>57.78</v>
      </c>
      <c r="Q296" s="38">
        <f t="shared" si="4"/>
        <v>0.02628774422735347</v>
      </c>
    </row>
    <row r="297" spans="1:17" ht="12.75">
      <c r="A297" s="20">
        <f>IF(I297&lt;&gt;"",(MAX($I$8:I297)/I297-1)^2,"")</f>
        <v>0.0035257794870149376</v>
      </c>
      <c r="C297" s="6">
        <v>38446</v>
      </c>
      <c r="D297" s="3">
        <v>60.95</v>
      </c>
      <c r="E297" s="3">
        <v>61.74</v>
      </c>
      <c r="F297" s="3">
        <v>59.85</v>
      </c>
      <c r="G297" s="3">
        <v>60.01</v>
      </c>
      <c r="H297" s="5">
        <v>17060200</v>
      </c>
      <c r="I297" s="3">
        <v>57.26</v>
      </c>
      <c r="Q297" s="38">
        <f t="shared" si="4"/>
        <v>-0.008999653859466994</v>
      </c>
    </row>
    <row r="298" spans="1:17" ht="12.75">
      <c r="A298" s="20">
        <f>IF(I298&lt;&gt;"",(MAX($I$8:I298)/I298-1)^2,"")</f>
        <v>0.01723819142010982</v>
      </c>
      <c r="C298" s="6">
        <v>38453</v>
      </c>
      <c r="D298" s="3">
        <v>59.99</v>
      </c>
      <c r="E298" s="3">
        <v>60.75</v>
      </c>
      <c r="F298" s="3">
        <v>56.1</v>
      </c>
      <c r="G298" s="3">
        <v>56.19</v>
      </c>
      <c r="H298" s="5">
        <v>21731500</v>
      </c>
      <c r="I298" s="3">
        <v>53.62</v>
      </c>
      <c r="Q298" s="38">
        <f t="shared" si="4"/>
        <v>-0.0635696821515892</v>
      </c>
    </row>
    <row r="299" spans="1:17" ht="12.75">
      <c r="A299" s="20">
        <f>IF(I299&lt;&gt;"",(MAX($I$8:I299)/I299-1)^2,"")</f>
        <v>0.004877802973041065</v>
      </c>
      <c r="C299" s="6">
        <v>38460</v>
      </c>
      <c r="D299" s="3">
        <v>55.65</v>
      </c>
      <c r="E299" s="3">
        <v>59.95</v>
      </c>
      <c r="F299" s="3">
        <v>55.4</v>
      </c>
      <c r="G299" s="3">
        <v>59.42</v>
      </c>
      <c r="H299" s="5">
        <v>20257400</v>
      </c>
      <c r="I299" s="3">
        <v>56.7</v>
      </c>
      <c r="Q299" s="38">
        <f t="shared" si="4"/>
        <v>0.05744125326370764</v>
      </c>
    </row>
    <row r="300" spans="1:17" ht="12.75">
      <c r="A300" s="20">
        <f>IF(I300&lt;&gt;"",(MAX($I$8:I300)/I300-1)^2,"")</f>
        <v>0.01314777019117507</v>
      </c>
      <c r="C300" s="6">
        <v>38467</v>
      </c>
      <c r="D300" s="3">
        <v>59.96</v>
      </c>
      <c r="E300" s="3">
        <v>60.47</v>
      </c>
      <c r="F300" s="3">
        <v>56</v>
      </c>
      <c r="G300" s="3">
        <v>57.03</v>
      </c>
      <c r="H300" s="5">
        <v>21331200</v>
      </c>
      <c r="I300" s="3">
        <v>54.42</v>
      </c>
      <c r="Q300" s="38">
        <f t="shared" si="4"/>
        <v>-0.040211640211640254</v>
      </c>
    </row>
    <row r="301" spans="1:17" ht="12.75">
      <c r="A301" s="20">
        <f>IF(I301&lt;&gt;"",(MAX($I$8:I301)/I301-1)^2,"")</f>
        <v>0.010756135466524248</v>
      </c>
      <c r="C301" s="6">
        <v>38474</v>
      </c>
      <c r="D301" s="3">
        <v>57</v>
      </c>
      <c r="E301" s="3">
        <v>58.65</v>
      </c>
      <c r="F301" s="3">
        <v>56.07</v>
      </c>
      <c r="G301" s="3">
        <v>57.6</v>
      </c>
      <c r="H301" s="5">
        <v>17319200</v>
      </c>
      <c r="I301" s="3">
        <v>54.96</v>
      </c>
      <c r="Q301" s="38">
        <f t="shared" si="4"/>
        <v>0.009922822491730932</v>
      </c>
    </row>
    <row r="302" spans="1:17" ht="12.75">
      <c r="A302" s="20">
        <f>IF(I302&lt;&gt;"",(MAX($I$8:I302)/I302-1)^2,"")</f>
        <v>0.0316356301253652</v>
      </c>
      <c r="C302" s="6">
        <v>38481</v>
      </c>
      <c r="D302" s="3">
        <v>57.75</v>
      </c>
      <c r="E302" s="3">
        <v>58.05</v>
      </c>
      <c r="F302" s="3">
        <v>53.58</v>
      </c>
      <c r="G302" s="3">
        <v>53.7</v>
      </c>
      <c r="H302" s="5">
        <v>18046100</v>
      </c>
      <c r="I302" s="3">
        <v>51.5</v>
      </c>
      <c r="Q302" s="38">
        <f t="shared" si="4"/>
        <v>-0.06295487627365359</v>
      </c>
    </row>
    <row r="303" spans="1:17" ht="12.75">
      <c r="A303" s="20">
        <f>IF(I303&lt;&gt;"",(MAX($I$8:I303)/I303-1)^2,"")</f>
        <v>0.02925552690031451</v>
      </c>
      <c r="C303" s="6">
        <v>38488</v>
      </c>
      <c r="D303" s="3">
        <v>53.5</v>
      </c>
      <c r="E303" s="3">
        <v>54.97</v>
      </c>
      <c r="F303" s="3">
        <v>52.78</v>
      </c>
      <c r="G303" s="3">
        <v>54.01</v>
      </c>
      <c r="H303" s="5">
        <v>26414900</v>
      </c>
      <c r="I303" s="3">
        <v>51.8</v>
      </c>
      <c r="Q303" s="38">
        <f t="shared" si="4"/>
        <v>0.005825242718446644</v>
      </c>
    </row>
    <row r="304" spans="1:17" ht="12.75">
      <c r="A304" s="20">
        <f>IF(I304&lt;&gt;"",(MAX($I$8:I304)/I304-1)^2,"")</f>
        <v>0.012914171439391454</v>
      </c>
      <c r="C304" s="6">
        <v>38495</v>
      </c>
      <c r="D304" s="3">
        <v>54.38</v>
      </c>
      <c r="E304" s="3">
        <v>56.9</v>
      </c>
      <c r="F304" s="3">
        <v>54.14</v>
      </c>
      <c r="G304" s="3">
        <v>56.8</v>
      </c>
      <c r="H304" s="5">
        <v>14228700</v>
      </c>
      <c r="I304" s="3">
        <v>54.47</v>
      </c>
      <c r="Q304" s="38">
        <f t="shared" si="4"/>
        <v>0.05154440154440154</v>
      </c>
    </row>
    <row r="305" spans="1:17" ht="12.75">
      <c r="A305" s="20">
        <f>IF(I305&lt;&gt;"",(MAX($I$8:I305)/I305-1)^2,"")</f>
        <v>0.01139179413342824</v>
      </c>
      <c r="C305" s="6">
        <v>38503</v>
      </c>
      <c r="D305" s="3">
        <v>57</v>
      </c>
      <c r="E305" s="3">
        <v>57.78</v>
      </c>
      <c r="F305" s="3">
        <v>56.1</v>
      </c>
      <c r="G305" s="3">
        <v>57.15</v>
      </c>
      <c r="H305" s="5">
        <v>18060200</v>
      </c>
      <c r="I305" s="3">
        <v>54.81</v>
      </c>
      <c r="Q305" s="38">
        <f t="shared" si="4"/>
        <v>0.006241968055810565</v>
      </c>
    </row>
    <row r="306" spans="1:17" ht="12.75">
      <c r="A306" s="20">
        <f>IF(I306&lt;&gt;"",(MAX($I$8:I306)/I306-1)^2,"")</f>
        <v>0.006956852990964439</v>
      </c>
      <c r="C306" s="6">
        <v>38509</v>
      </c>
      <c r="D306" s="3">
        <v>57.3</v>
      </c>
      <c r="E306" s="3">
        <v>58.61</v>
      </c>
      <c r="F306" s="3">
        <v>56.7</v>
      </c>
      <c r="G306" s="3">
        <v>58.38</v>
      </c>
      <c r="H306" s="5">
        <v>15609500</v>
      </c>
      <c r="I306" s="3">
        <v>55.99</v>
      </c>
      <c r="Q306" s="38">
        <f t="shared" si="4"/>
        <v>0.021528918080642168</v>
      </c>
    </row>
    <row r="307" spans="1:17" ht="12.75">
      <c r="A307" s="20">
        <f>IF(I307&lt;&gt;"",(MAX($I$8:I307)/I307-1)^2,"")</f>
        <v>0.0014975839744792619</v>
      </c>
      <c r="C307" s="6">
        <v>38516</v>
      </c>
      <c r="D307" s="3">
        <v>58.25</v>
      </c>
      <c r="E307" s="3">
        <v>61.02</v>
      </c>
      <c r="F307" s="3">
        <v>57.79</v>
      </c>
      <c r="G307" s="3">
        <v>60.89</v>
      </c>
      <c r="H307" s="5">
        <v>14929200</v>
      </c>
      <c r="I307" s="3">
        <v>58.4</v>
      </c>
      <c r="Q307" s="38">
        <f t="shared" si="4"/>
        <v>0.043043400607251314</v>
      </c>
    </row>
    <row r="308" spans="1:17" ht="12.75">
      <c r="A308" s="20">
        <f>IF(I308&lt;&gt;"",(MAX($I$8:I308)/I308-1)^2,"")</f>
        <v>0.007688054073621159</v>
      </c>
      <c r="C308" s="6">
        <v>38523</v>
      </c>
      <c r="D308" s="3">
        <v>61.1</v>
      </c>
      <c r="E308" s="3">
        <v>61.13</v>
      </c>
      <c r="F308" s="3">
        <v>58.15</v>
      </c>
      <c r="G308" s="3">
        <v>58.15</v>
      </c>
      <c r="H308" s="5">
        <v>17191100</v>
      </c>
      <c r="I308" s="3">
        <v>55.77</v>
      </c>
      <c r="Q308" s="38">
        <f t="shared" si="4"/>
        <v>-0.045034246575342385</v>
      </c>
    </row>
    <row r="309" spans="1:17" ht="12.75">
      <c r="A309" s="20">
        <f>IF(I309&lt;&gt;"",(MAX($I$8:I309)/I309-1)^2,"")</f>
        <v>0.007184926964946838</v>
      </c>
      <c r="C309" s="6">
        <v>38530</v>
      </c>
      <c r="D309" s="3">
        <v>58.33</v>
      </c>
      <c r="E309" s="3">
        <v>59.8</v>
      </c>
      <c r="F309" s="3">
        <v>57.46</v>
      </c>
      <c r="G309" s="3">
        <v>58.31</v>
      </c>
      <c r="H309" s="5">
        <v>16344800</v>
      </c>
      <c r="I309" s="3">
        <v>55.92</v>
      </c>
      <c r="Q309" s="38">
        <f t="shared" si="4"/>
        <v>0.002689618074233513</v>
      </c>
    </row>
    <row r="310" spans="1:17" ht="12.75">
      <c r="A310" s="20">
        <f>IF(I310&lt;&gt;"",(MAX($I$8:I310)/I310-1)^2,"")</f>
        <v>0.004195273641153109</v>
      </c>
      <c r="C310" s="6">
        <v>38538</v>
      </c>
      <c r="D310" s="3">
        <v>58.56</v>
      </c>
      <c r="E310" s="3">
        <v>60.73</v>
      </c>
      <c r="F310" s="3">
        <v>58.29</v>
      </c>
      <c r="G310" s="3">
        <v>59.4</v>
      </c>
      <c r="H310" s="5">
        <v>17364100</v>
      </c>
      <c r="I310" s="3">
        <v>56.97</v>
      </c>
      <c r="Q310" s="38">
        <f t="shared" si="4"/>
        <v>0.01877682403433467</v>
      </c>
    </row>
    <row r="311" spans="1:17" ht="12.75">
      <c r="A311" s="20">
        <f>IF(I311&lt;&gt;"",(MAX($I$8:I311)/I311-1)^2,"")</f>
        <v>0.007653897186881666</v>
      </c>
      <c r="C311" s="6">
        <v>38544</v>
      </c>
      <c r="D311" s="3">
        <v>59.39</v>
      </c>
      <c r="E311" s="3">
        <v>60.24</v>
      </c>
      <c r="F311" s="3">
        <v>57.88</v>
      </c>
      <c r="G311" s="3">
        <v>58.16</v>
      </c>
      <c r="H311" s="5">
        <v>16398100</v>
      </c>
      <c r="I311" s="3">
        <v>55.78</v>
      </c>
      <c r="Q311" s="38">
        <f t="shared" si="4"/>
        <v>-0.020888186764963956</v>
      </c>
    </row>
    <row r="312" spans="1:17" ht="12.75">
      <c r="A312" s="20">
        <f>IF(I312&lt;&gt;"",(MAX($I$8:I312)/I312-1)^2,"")</f>
        <v>0.0039805351829553266</v>
      </c>
      <c r="C312" s="6">
        <v>38551</v>
      </c>
      <c r="D312" s="3">
        <v>58.02</v>
      </c>
      <c r="E312" s="3">
        <v>59.7</v>
      </c>
      <c r="F312" s="3">
        <v>57.69</v>
      </c>
      <c r="G312" s="3">
        <v>59.5</v>
      </c>
      <c r="H312" s="5">
        <v>17348000</v>
      </c>
      <c r="I312" s="3">
        <v>57.06</v>
      </c>
      <c r="Q312" s="38">
        <f t="shared" si="4"/>
        <v>0.022947292936536412</v>
      </c>
    </row>
    <row r="313" spans="1:17" ht="12.75">
      <c r="A313" s="20">
        <f>IF(I313&lt;&gt;"",(MAX($I$8:I313)/I313-1)^2,"")</f>
        <v>0.005879410834039322</v>
      </c>
      <c r="C313" s="6">
        <v>38558</v>
      </c>
      <c r="D313" s="3">
        <v>59.95</v>
      </c>
      <c r="E313" s="3">
        <v>60.47</v>
      </c>
      <c r="F313" s="3">
        <v>58.75</v>
      </c>
      <c r="G313" s="3">
        <v>58.75</v>
      </c>
      <c r="H313" s="5">
        <v>15857500</v>
      </c>
      <c r="I313" s="3">
        <v>56.34</v>
      </c>
      <c r="Q313" s="38">
        <f t="shared" si="4"/>
        <v>-0.012618296529968487</v>
      </c>
    </row>
    <row r="314" spans="1:17" ht="12.75">
      <c r="A314" s="20">
        <f>IF(I314&lt;&gt;"",(MAX($I$8:I314)/I314-1)^2,"")</f>
        <v>0.007894853599400767</v>
      </c>
      <c r="C314" s="6">
        <v>38565</v>
      </c>
      <c r="D314" s="3">
        <v>59.23</v>
      </c>
      <c r="E314" s="3">
        <v>60.09</v>
      </c>
      <c r="F314" s="3">
        <v>57.76</v>
      </c>
      <c r="G314" s="3">
        <v>58.09</v>
      </c>
      <c r="H314" s="5">
        <v>15064700</v>
      </c>
      <c r="I314" s="3">
        <v>55.71</v>
      </c>
      <c r="Q314" s="38">
        <f t="shared" si="4"/>
        <v>-0.011182108626198173</v>
      </c>
    </row>
    <row r="315" spans="1:17" ht="12.75">
      <c r="A315" s="20">
        <f>IF(I315&lt;&gt;"",(MAX($I$8:I315)/I315-1)^2,"")</f>
        <v>0.0009567477462530619</v>
      </c>
      <c r="C315" s="6">
        <v>38572</v>
      </c>
      <c r="D315" s="3">
        <v>58.65</v>
      </c>
      <c r="E315" s="3">
        <v>61.34</v>
      </c>
      <c r="F315" s="3">
        <v>58.44</v>
      </c>
      <c r="G315" s="3">
        <v>61.05</v>
      </c>
      <c r="H315" s="5">
        <v>17710100</v>
      </c>
      <c r="I315" s="3">
        <v>58.84</v>
      </c>
      <c r="Q315" s="38">
        <f t="shared" si="4"/>
        <v>0.05618380901094966</v>
      </c>
    </row>
    <row r="316" spans="1:17" ht="12.75">
      <c r="A316" s="20">
        <f>IF(I316&lt;&gt;"",(MAX($I$8:I316)/I316-1)^2,"")</f>
        <v>0.004904199170559343</v>
      </c>
      <c r="C316" s="6">
        <v>38579</v>
      </c>
      <c r="D316" s="3">
        <v>60.95</v>
      </c>
      <c r="E316" s="3">
        <v>61.08</v>
      </c>
      <c r="F316" s="3">
        <v>57.78</v>
      </c>
      <c r="G316" s="3">
        <v>58.82</v>
      </c>
      <c r="H316" s="5">
        <v>16174300</v>
      </c>
      <c r="I316" s="3">
        <v>56.69</v>
      </c>
      <c r="Q316" s="38">
        <f t="shared" si="4"/>
        <v>-0.03653976886471799</v>
      </c>
    </row>
    <row r="317" spans="1:17" ht="12.75">
      <c r="A317" s="20">
        <f>IF(I317&lt;&gt;"",(MAX($I$8:I317)/I317-1)^2,"")</f>
        <v>0.006026988691817845</v>
      </c>
      <c r="C317" s="6">
        <v>38586</v>
      </c>
      <c r="D317" s="3">
        <v>59.54</v>
      </c>
      <c r="E317" s="3">
        <v>59.75</v>
      </c>
      <c r="F317" s="3">
        <v>58.37</v>
      </c>
      <c r="G317" s="3">
        <v>58.41</v>
      </c>
      <c r="H317" s="5">
        <v>15755400</v>
      </c>
      <c r="I317" s="3">
        <v>56.29</v>
      </c>
      <c r="Q317" s="38">
        <f t="shared" si="4"/>
        <v>-0.007055918151349427</v>
      </c>
    </row>
    <row r="318" spans="1:17" ht="12.75">
      <c r="A318" s="20">
        <f>IF(I318&lt;&gt;"",(MAX($I$8:I318)/I318-1)^2,"")</f>
        <v>0.0013896270498782717</v>
      </c>
      <c r="C318" s="6">
        <v>38593</v>
      </c>
      <c r="D318" s="3">
        <v>59.24</v>
      </c>
      <c r="E318" s="3">
        <v>62.04</v>
      </c>
      <c r="F318" s="3">
        <v>58.12</v>
      </c>
      <c r="G318" s="3">
        <v>60.68</v>
      </c>
      <c r="H318" s="5">
        <v>24813200</v>
      </c>
      <c r="I318" s="3">
        <v>58.48</v>
      </c>
      <c r="Q318" s="38">
        <f t="shared" si="4"/>
        <v>0.0389056670811867</v>
      </c>
    </row>
    <row r="319" spans="1:17" ht="12.75">
      <c r="A319" s="20">
        <f>IF(I319&lt;&gt;"",(MAX($I$8:I319)/I319-1)^2,"")</f>
        <v>0</v>
      </c>
      <c r="C319" s="6">
        <v>38601</v>
      </c>
      <c r="D319" s="3">
        <v>60.62</v>
      </c>
      <c r="E319" s="3">
        <v>63.2</v>
      </c>
      <c r="F319" s="3">
        <v>60.25</v>
      </c>
      <c r="G319" s="3">
        <v>63.2</v>
      </c>
      <c r="H319" s="5">
        <v>21945700</v>
      </c>
      <c r="I319" s="3">
        <v>60.91</v>
      </c>
      <c r="Q319" s="38">
        <f t="shared" si="4"/>
        <v>0.041552667578659275</v>
      </c>
    </row>
    <row r="320" spans="1:17" ht="12.75">
      <c r="A320" s="20">
        <f>IF(I320&lt;&gt;"",(MAX($I$8:I320)/I320-1)^2,"")</f>
        <v>0</v>
      </c>
      <c r="C320" s="6">
        <v>38607</v>
      </c>
      <c r="D320" s="3">
        <v>62.85</v>
      </c>
      <c r="E320" s="3">
        <v>63.89</v>
      </c>
      <c r="F320" s="3">
        <v>61.73</v>
      </c>
      <c r="G320" s="3">
        <v>63.7</v>
      </c>
      <c r="H320" s="5">
        <v>19693600</v>
      </c>
      <c r="I320" s="3">
        <v>61.39</v>
      </c>
      <c r="Q320" s="38">
        <f t="shared" si="4"/>
        <v>0.007880479395830031</v>
      </c>
    </row>
    <row r="321" spans="1:17" ht="12.75">
      <c r="A321" s="20">
        <f>IF(I321&lt;&gt;"",(MAX($I$8:I321)/I321-1)^2,"")</f>
        <v>0</v>
      </c>
      <c r="C321" s="6">
        <v>38614</v>
      </c>
      <c r="D321" s="3">
        <v>64</v>
      </c>
      <c r="E321" s="3">
        <v>65.96</v>
      </c>
      <c r="F321" s="3">
        <v>63.6</v>
      </c>
      <c r="G321" s="3">
        <v>63.83</v>
      </c>
      <c r="H321" s="5">
        <v>21172300</v>
      </c>
      <c r="I321" s="3">
        <v>61.52</v>
      </c>
      <c r="Q321" s="38">
        <f t="shared" si="4"/>
        <v>0.0021176087310637026</v>
      </c>
    </row>
    <row r="322" spans="1:17" ht="12.75">
      <c r="A322" s="20">
        <f>IF(I322&lt;&gt;"",(MAX($I$8:I322)/I322-1)^2,"")</f>
        <v>2.0904784678584287E-05</v>
      </c>
      <c r="C322" s="6">
        <v>38621</v>
      </c>
      <c r="D322" s="3">
        <v>63.7</v>
      </c>
      <c r="E322" s="3">
        <v>65.01</v>
      </c>
      <c r="F322" s="3">
        <v>63.3</v>
      </c>
      <c r="G322" s="3">
        <v>63.54</v>
      </c>
      <c r="H322" s="5">
        <v>17122900</v>
      </c>
      <c r="I322" s="3">
        <v>61.24</v>
      </c>
      <c r="Q322" s="38">
        <f t="shared" si="4"/>
        <v>-0.004551365409622865</v>
      </c>
    </row>
    <row r="323" spans="1:17" ht="12.75">
      <c r="A323" s="20">
        <f>IF(I323&lt;&gt;"",(MAX($I$8:I323)/I323-1)^2,"")</f>
        <v>0.0050453519137809355</v>
      </c>
      <c r="C323" s="6">
        <v>38628</v>
      </c>
      <c r="D323" s="3">
        <v>63.55</v>
      </c>
      <c r="E323" s="3">
        <v>63.89</v>
      </c>
      <c r="F323" s="3">
        <v>57.9</v>
      </c>
      <c r="G323" s="3">
        <v>59.6</v>
      </c>
      <c r="H323" s="5">
        <v>24789900</v>
      </c>
      <c r="I323" s="3">
        <v>57.44</v>
      </c>
      <c r="Q323" s="38">
        <f t="shared" si="4"/>
        <v>-0.062050947093403086</v>
      </c>
    </row>
    <row r="324" spans="1:17" ht="12.75">
      <c r="A324" s="20">
        <f>IF(I324&lt;&gt;"",(MAX($I$8:I324)/I324-1)^2,"")</f>
        <v>0.007825925374980763</v>
      </c>
      <c r="C324" s="6">
        <v>38635</v>
      </c>
      <c r="D324" s="3">
        <v>59.6</v>
      </c>
      <c r="E324" s="3">
        <v>59.79</v>
      </c>
      <c r="F324" s="3">
        <v>57.14</v>
      </c>
      <c r="G324" s="3">
        <v>58.64</v>
      </c>
      <c r="H324" s="5">
        <v>18085700</v>
      </c>
      <c r="I324" s="3">
        <v>56.52</v>
      </c>
      <c r="Q324" s="38">
        <f t="shared" si="4"/>
        <v>-0.016016713091921875</v>
      </c>
    </row>
    <row r="325" spans="1:17" ht="12.75">
      <c r="A325" s="20">
        <f>IF(I325&lt;&gt;"",(MAX($I$8:I325)/I325-1)^2,"")</f>
        <v>0.023385608545052845</v>
      </c>
      <c r="C325" s="6">
        <v>38642</v>
      </c>
      <c r="D325" s="3">
        <v>59.05</v>
      </c>
      <c r="E325" s="3">
        <v>59.45</v>
      </c>
      <c r="F325" s="3">
        <v>54.5</v>
      </c>
      <c r="G325" s="3">
        <v>55.37</v>
      </c>
      <c r="H325" s="5">
        <v>32971500</v>
      </c>
      <c r="I325" s="3">
        <v>53.36</v>
      </c>
      <c r="Q325" s="38">
        <f t="shared" si="4"/>
        <v>-0.05590941259731075</v>
      </c>
    </row>
    <row r="326" spans="1:17" ht="12.75">
      <c r="A326" s="20">
        <f>IF(I326&lt;&gt;"",(MAX($I$8:I326)/I326-1)^2,"")</f>
        <v>0.017846636169248264</v>
      </c>
      <c r="C326" s="6">
        <v>38649</v>
      </c>
      <c r="D326" s="3">
        <v>55.31</v>
      </c>
      <c r="E326" s="3">
        <v>57.89</v>
      </c>
      <c r="F326" s="3">
        <v>54.79</v>
      </c>
      <c r="G326" s="3">
        <v>56.31</v>
      </c>
      <c r="H326" s="5">
        <v>22988100</v>
      </c>
      <c r="I326" s="3">
        <v>54.27</v>
      </c>
      <c r="Q326" s="38">
        <f t="shared" si="4"/>
        <v>0.017053973013493318</v>
      </c>
    </row>
    <row r="327" spans="1:17" ht="12.75">
      <c r="A327" s="20">
        <f>IF(I327&lt;&gt;"",(MAX($I$8:I327)/I327-1)^2,"")</f>
        <v>0.010508086997854622</v>
      </c>
      <c r="C327" s="6">
        <v>38656</v>
      </c>
      <c r="D327" s="3">
        <v>57.03</v>
      </c>
      <c r="E327" s="3">
        <v>58.82</v>
      </c>
      <c r="F327" s="3">
        <v>56.01</v>
      </c>
      <c r="G327" s="3">
        <v>57.9</v>
      </c>
      <c r="H327" s="5">
        <v>21231000</v>
      </c>
      <c r="I327" s="3">
        <v>55.8</v>
      </c>
      <c r="Q327" s="38">
        <f t="shared" si="4"/>
        <v>0.028192371475953548</v>
      </c>
    </row>
    <row r="328" spans="1:17" ht="12.75">
      <c r="A328" s="20">
        <f>IF(I328&lt;&gt;"",(MAX($I$8:I328)/I328-1)^2,"")</f>
        <v>0.015290056504243036</v>
      </c>
      <c r="C328" s="6">
        <v>38663</v>
      </c>
      <c r="D328" s="3">
        <v>57.8</v>
      </c>
      <c r="E328" s="3">
        <v>58.33</v>
      </c>
      <c r="F328" s="3">
        <v>55.84</v>
      </c>
      <c r="G328" s="3">
        <v>56.52</v>
      </c>
      <c r="H328" s="5">
        <v>20698500</v>
      </c>
      <c r="I328" s="3">
        <v>54.75</v>
      </c>
      <c r="Q328" s="38">
        <f t="shared" si="4"/>
        <v>-0.018817204301075252</v>
      </c>
    </row>
    <row r="329" spans="1:17" ht="12.75">
      <c r="A329" s="20">
        <f>IF(I329&lt;&gt;"",(MAX($I$8:I329)/I329-1)^2,"")</f>
        <v>0.008136084756396855</v>
      </c>
      <c r="C329" s="6">
        <v>38670</v>
      </c>
      <c r="D329" s="3">
        <v>56.82</v>
      </c>
      <c r="E329" s="3">
        <v>58.39</v>
      </c>
      <c r="F329" s="3">
        <v>56.13</v>
      </c>
      <c r="G329" s="3">
        <v>58.25</v>
      </c>
      <c r="H329" s="5">
        <v>19653400</v>
      </c>
      <c r="I329" s="3">
        <v>56.43</v>
      </c>
      <c r="Q329" s="38">
        <f t="shared" si="4"/>
        <v>0.030684931506849367</v>
      </c>
    </row>
    <row r="330" spans="1:17" ht="12.75">
      <c r="A330" s="20">
        <f>IF(I330&lt;&gt;"",(MAX($I$8:I330)/I330-1)^2,"")</f>
        <v>0.003192259702909668</v>
      </c>
      <c r="C330" s="6">
        <v>38677</v>
      </c>
      <c r="D330" s="3">
        <v>58.51</v>
      </c>
      <c r="E330" s="3">
        <v>60.26</v>
      </c>
      <c r="F330" s="3">
        <v>58.5</v>
      </c>
      <c r="G330" s="3">
        <v>60.11</v>
      </c>
      <c r="H330" s="5">
        <v>13531900</v>
      </c>
      <c r="I330" s="3">
        <v>58.23</v>
      </c>
      <c r="Q330" s="38">
        <f aca="true" t="shared" si="5" ref="Q330:Q393">IF(I331&lt;&gt;"",I330/I329-1,"")</f>
        <v>0.03189792663476876</v>
      </c>
    </row>
    <row r="331" spans="1:17" ht="12.75">
      <c r="A331" s="20">
        <f>IF(I331&lt;&gt;"",(MAX($I$8:I331)/I331-1)^2,"")</f>
        <v>0.005647304485676277</v>
      </c>
      <c r="C331" s="6">
        <v>38684</v>
      </c>
      <c r="D331" s="3">
        <v>59.55</v>
      </c>
      <c r="E331" s="3">
        <v>59.85</v>
      </c>
      <c r="F331" s="3">
        <v>58</v>
      </c>
      <c r="G331" s="3">
        <v>59.07</v>
      </c>
      <c r="H331" s="5">
        <v>17057800</v>
      </c>
      <c r="I331" s="3">
        <v>57.22</v>
      </c>
      <c r="Q331" s="38">
        <f t="shared" si="5"/>
        <v>-0.017345011162630875</v>
      </c>
    </row>
    <row r="332" spans="1:17" ht="12.75">
      <c r="A332" s="20">
        <f>IF(I332&lt;&gt;"",(MAX($I$8:I332)/I332-1)^2,"")</f>
        <v>0.007324484291382731</v>
      </c>
      <c r="C332" s="6">
        <v>38691</v>
      </c>
      <c r="D332" s="3">
        <v>59.38</v>
      </c>
      <c r="E332" s="3">
        <v>60.38</v>
      </c>
      <c r="F332" s="3">
        <v>58.05</v>
      </c>
      <c r="G332" s="3">
        <v>58.5</v>
      </c>
      <c r="H332" s="5">
        <v>17651200</v>
      </c>
      <c r="I332" s="3">
        <v>56.67</v>
      </c>
      <c r="Q332" s="38">
        <f t="shared" si="5"/>
        <v>-0.009612023767913258</v>
      </c>
    </row>
    <row r="333" spans="1:17" ht="12.75">
      <c r="A333" s="20">
        <f>IF(I333&lt;&gt;"",(MAX($I$8:I333)/I333-1)^2,"")</f>
        <v>0.00881408472933517</v>
      </c>
      <c r="C333" s="6">
        <v>38698</v>
      </c>
      <c r="D333" s="3">
        <v>58.81</v>
      </c>
      <c r="E333" s="3">
        <v>59.93</v>
      </c>
      <c r="F333" s="3">
        <v>58.05</v>
      </c>
      <c r="G333" s="3">
        <v>58.06</v>
      </c>
      <c r="H333" s="5">
        <v>17111900</v>
      </c>
      <c r="I333" s="3">
        <v>56.24</v>
      </c>
      <c r="Q333" s="38">
        <f t="shared" si="5"/>
        <v>-0.007587788953590913</v>
      </c>
    </row>
    <row r="334" spans="1:17" ht="12.75">
      <c r="A334" s="20">
        <f>IF(I334&lt;&gt;"",(MAX($I$8:I334)/I334-1)^2,"")</f>
        <v>0.012605958800745094</v>
      </c>
      <c r="C334" s="6">
        <v>38705</v>
      </c>
      <c r="D334" s="3">
        <v>58.22</v>
      </c>
      <c r="E334" s="3">
        <v>58.59</v>
      </c>
      <c r="F334" s="3">
        <v>56.65</v>
      </c>
      <c r="G334" s="3">
        <v>57.1</v>
      </c>
      <c r="H334" s="5">
        <v>13754500</v>
      </c>
      <c r="I334" s="3">
        <v>55.31</v>
      </c>
      <c r="Q334" s="38">
        <f t="shared" si="5"/>
        <v>-0.016536273115220435</v>
      </c>
    </row>
    <row r="335" spans="1:17" ht="12.75">
      <c r="A335" s="20">
        <f>IF(I335&lt;&gt;"",(MAX($I$8:I335)/I335-1)^2,"")</f>
        <v>0.017075827135763687</v>
      </c>
      <c r="C335" s="6">
        <v>38713</v>
      </c>
      <c r="D335" s="3">
        <v>57</v>
      </c>
      <c r="E335" s="3">
        <v>57</v>
      </c>
      <c r="F335" s="3">
        <v>55.6</v>
      </c>
      <c r="G335" s="3">
        <v>56.17</v>
      </c>
      <c r="H335" s="5">
        <v>15187000</v>
      </c>
      <c r="I335" s="3">
        <v>54.41</v>
      </c>
      <c r="Q335" s="38">
        <f t="shared" si="5"/>
        <v>-0.016271921894775</v>
      </c>
    </row>
    <row r="336" spans="1:17" ht="12.75">
      <c r="A336" s="20">
        <f>IF(I336&lt;&gt;"",(MAX($I$8:I336)/I336-1)^2,"")</f>
        <v>0.004707623610609896</v>
      </c>
      <c r="C336" s="6">
        <v>38720</v>
      </c>
      <c r="D336" s="3">
        <v>56.42</v>
      </c>
      <c r="E336" s="3">
        <v>59.56</v>
      </c>
      <c r="F336" s="3">
        <v>56.42</v>
      </c>
      <c r="G336" s="3">
        <v>59.43</v>
      </c>
      <c r="H336" s="5">
        <v>19371100</v>
      </c>
      <c r="I336" s="3">
        <v>57.57</v>
      </c>
      <c r="Q336" s="38">
        <f t="shared" si="5"/>
        <v>0.058077559272192714</v>
      </c>
    </row>
    <row r="337" spans="1:17" ht="12.75">
      <c r="A337" s="20">
        <f>IF(I337&lt;&gt;"",(MAX($I$8:I337)/I337-1)^2,"")</f>
        <v>0.0017349354814775657</v>
      </c>
      <c r="C337" s="6">
        <v>38726</v>
      </c>
      <c r="D337" s="3">
        <v>59.8</v>
      </c>
      <c r="E337" s="3">
        <v>61</v>
      </c>
      <c r="F337" s="3">
        <v>59.16</v>
      </c>
      <c r="G337" s="3">
        <v>60.97</v>
      </c>
      <c r="H337" s="5">
        <v>18147500</v>
      </c>
      <c r="I337" s="3">
        <v>59.06</v>
      </c>
      <c r="Q337" s="38">
        <f t="shared" si="5"/>
        <v>0.025881535521973253</v>
      </c>
    </row>
    <row r="338" spans="1:17" ht="12.75">
      <c r="A338" s="20">
        <f>IF(I338&lt;&gt;"",(MAX($I$8:I338)/I338-1)^2,"")</f>
        <v>0.0024297181458877524</v>
      </c>
      <c r="C338" s="6">
        <v>38734</v>
      </c>
      <c r="D338" s="3">
        <v>61.26</v>
      </c>
      <c r="E338" s="3">
        <v>62.06</v>
      </c>
      <c r="F338" s="3">
        <v>60.12</v>
      </c>
      <c r="G338" s="3">
        <v>60.53</v>
      </c>
      <c r="H338" s="5">
        <v>19806400</v>
      </c>
      <c r="I338" s="3">
        <v>58.63</v>
      </c>
      <c r="Q338" s="38">
        <f t="shared" si="5"/>
        <v>-0.007280731459532674</v>
      </c>
    </row>
    <row r="339" spans="1:17" ht="12.75">
      <c r="A339" s="20">
        <f>IF(I339&lt;&gt;"",(MAX($I$8:I339)/I339-1)^2,"")</f>
        <v>0.0013114230780218862</v>
      </c>
      <c r="C339" s="6">
        <v>38740</v>
      </c>
      <c r="D339" s="3">
        <v>60.53</v>
      </c>
      <c r="E339" s="3">
        <v>61.65</v>
      </c>
      <c r="F339" s="3">
        <v>59.55</v>
      </c>
      <c r="G339" s="3">
        <v>61.29</v>
      </c>
      <c r="H339" s="5">
        <v>21565100</v>
      </c>
      <c r="I339" s="3">
        <v>59.37</v>
      </c>
      <c r="Q339" s="38">
        <f t="shared" si="5"/>
        <v>0.012621524816646579</v>
      </c>
    </row>
    <row r="340" spans="1:17" ht="12.75">
      <c r="A340" s="20">
        <f>IF(I340&lt;&gt;"",(MAX($I$8:I340)/I340-1)^2,"")</f>
        <v>0.0011882610048308407</v>
      </c>
      <c r="C340" s="6">
        <v>38747</v>
      </c>
      <c r="D340" s="3">
        <v>62.88</v>
      </c>
      <c r="E340" s="3">
        <v>63.96</v>
      </c>
      <c r="F340" s="3">
        <v>61.03</v>
      </c>
      <c r="G340" s="3">
        <v>61.39</v>
      </c>
      <c r="H340" s="5">
        <v>22905800</v>
      </c>
      <c r="I340" s="3">
        <v>59.47</v>
      </c>
      <c r="Q340" s="38">
        <f t="shared" si="5"/>
        <v>0.0016843523665150961</v>
      </c>
    </row>
    <row r="341" spans="1:17" ht="12.75">
      <c r="A341" s="20">
        <f>IF(I341&lt;&gt;"",(MAX($I$8:I341)/I341-1)^2,"")</f>
        <v>0.003978128103876808</v>
      </c>
      <c r="C341" s="6">
        <v>38754</v>
      </c>
      <c r="D341" s="3">
        <v>61.7</v>
      </c>
      <c r="E341" s="3">
        <v>62.61</v>
      </c>
      <c r="F341" s="3">
        <v>58.6</v>
      </c>
      <c r="G341" s="3">
        <v>59.43</v>
      </c>
      <c r="H341" s="5">
        <v>22123300</v>
      </c>
      <c r="I341" s="3">
        <v>57.87</v>
      </c>
      <c r="Q341" s="38">
        <f t="shared" si="5"/>
        <v>-0.026904321506642015</v>
      </c>
    </row>
    <row r="342" spans="1:17" ht="12.75">
      <c r="A342" s="20">
        <f>IF(I342&lt;&gt;"",(MAX($I$8:I342)/I342-1)^2,"")</f>
        <v>0.0018698988103647701</v>
      </c>
      <c r="C342" s="6">
        <v>38761</v>
      </c>
      <c r="D342" s="3">
        <v>59.43</v>
      </c>
      <c r="E342" s="3">
        <v>60.68</v>
      </c>
      <c r="F342" s="3">
        <v>58.8</v>
      </c>
      <c r="G342" s="3">
        <v>60.55</v>
      </c>
      <c r="H342" s="5">
        <v>19757100</v>
      </c>
      <c r="I342" s="3">
        <v>58.97</v>
      </c>
      <c r="Q342" s="38">
        <f t="shared" si="5"/>
        <v>0.019008121651978627</v>
      </c>
    </row>
    <row r="343" spans="1:17" ht="12.75">
      <c r="A343" s="20">
        <f>IF(I343&lt;&gt;"",(MAX($I$8:I343)/I343-1)^2,"")</f>
        <v>0.002074551688409639</v>
      </c>
      <c r="C343" s="6">
        <v>38769</v>
      </c>
      <c r="D343" s="3">
        <v>61</v>
      </c>
      <c r="E343" s="3">
        <v>61.3</v>
      </c>
      <c r="F343" s="3">
        <v>59.63</v>
      </c>
      <c r="G343" s="3">
        <v>60.42</v>
      </c>
      <c r="H343" s="5">
        <v>16064000</v>
      </c>
      <c r="I343" s="3">
        <v>58.84</v>
      </c>
      <c r="Q343" s="38">
        <f t="shared" si="5"/>
        <v>-0.0022045107681871734</v>
      </c>
    </row>
    <row r="344" spans="1:17" ht="12.75">
      <c r="A344" s="20">
        <f>IF(I344&lt;&gt;"",(MAX($I$8:I344)/I344-1)^2,"")</f>
        <v>0.0012988145948688813</v>
      </c>
      <c r="C344" s="6">
        <v>38775</v>
      </c>
      <c r="D344" s="3">
        <v>60.2</v>
      </c>
      <c r="E344" s="3">
        <v>61.5</v>
      </c>
      <c r="F344" s="3">
        <v>59.1</v>
      </c>
      <c r="G344" s="3">
        <v>60.98</v>
      </c>
      <c r="H344" s="5">
        <v>17205700</v>
      </c>
      <c r="I344" s="3">
        <v>59.38</v>
      </c>
      <c r="Q344" s="38">
        <f t="shared" si="5"/>
        <v>0.00917743031951046</v>
      </c>
    </row>
    <row r="345" spans="1:17" ht="12.75">
      <c r="A345" s="20">
        <f>IF(I345&lt;&gt;"",(MAX($I$8:I345)/I345-1)^2,"")</f>
        <v>0.004556191436939889</v>
      </c>
      <c r="C345" s="6">
        <v>38782</v>
      </c>
      <c r="D345" s="3">
        <v>60.95</v>
      </c>
      <c r="E345" s="3">
        <v>61.09</v>
      </c>
      <c r="F345" s="3">
        <v>58.44</v>
      </c>
      <c r="G345" s="3">
        <v>59.18</v>
      </c>
      <c r="H345" s="5">
        <v>19841300</v>
      </c>
      <c r="I345" s="3">
        <v>57.63</v>
      </c>
      <c r="Q345" s="38">
        <f t="shared" si="5"/>
        <v>-0.029471202425058962</v>
      </c>
    </row>
    <row r="346" spans="1:17" ht="12.75">
      <c r="A346" s="20">
        <f>IF(I346&lt;&gt;"",(MAX($I$8:I346)/I346-1)^2,"")</f>
        <v>0.0012123750018568095</v>
      </c>
      <c r="C346" s="6">
        <v>38789</v>
      </c>
      <c r="D346" s="3">
        <v>59.68</v>
      </c>
      <c r="E346" s="3">
        <v>61.92</v>
      </c>
      <c r="F346" s="3">
        <v>59.44</v>
      </c>
      <c r="G346" s="3">
        <v>61.05</v>
      </c>
      <c r="H346" s="5">
        <v>19811500</v>
      </c>
      <c r="I346" s="3">
        <v>59.45</v>
      </c>
      <c r="Q346" s="38">
        <f t="shared" si="5"/>
        <v>0.031580773902481374</v>
      </c>
    </row>
    <row r="347" spans="1:17" ht="12.75">
      <c r="A347" s="20">
        <f>IF(I347&lt;&gt;"",(MAX($I$8:I347)/I347-1)^2,"")</f>
        <v>0.0010715539030783819</v>
      </c>
      <c r="C347" s="6">
        <v>38796</v>
      </c>
      <c r="D347" s="3">
        <v>60.77</v>
      </c>
      <c r="E347" s="3">
        <v>61.69</v>
      </c>
      <c r="F347" s="3">
        <v>60.33</v>
      </c>
      <c r="G347" s="3">
        <v>61.17</v>
      </c>
      <c r="H347" s="5">
        <v>16895200</v>
      </c>
      <c r="I347" s="3">
        <v>59.57</v>
      </c>
      <c r="Q347" s="38">
        <f t="shared" si="5"/>
        <v>0.0020185029436501356</v>
      </c>
    </row>
    <row r="348" spans="1:17" ht="12.75">
      <c r="A348" s="20">
        <f>IF(I348&lt;&gt;"",(MAX($I$8:I348)/I348-1)^2,"")</f>
        <v>0.001441103529190663</v>
      </c>
      <c r="C348" s="6">
        <v>38803</v>
      </c>
      <c r="D348" s="3">
        <v>61.11</v>
      </c>
      <c r="E348" s="3">
        <v>61.89</v>
      </c>
      <c r="F348" s="3">
        <v>60.82</v>
      </c>
      <c r="G348" s="3">
        <v>60.86</v>
      </c>
      <c r="H348" s="5">
        <v>17249800</v>
      </c>
      <c r="I348" s="3">
        <v>59.27</v>
      </c>
      <c r="Q348" s="38">
        <f t="shared" si="5"/>
        <v>-0.005036091992613678</v>
      </c>
    </row>
    <row r="349" spans="1:17" ht="12.75">
      <c r="A349" s="20">
        <f>IF(I349&lt;&gt;"",(MAX($I$8:I349)/I349-1)^2,"")</f>
        <v>0.000908459168012913</v>
      </c>
      <c r="C349" s="6">
        <v>38810</v>
      </c>
      <c r="D349" s="3">
        <v>61.36</v>
      </c>
      <c r="E349" s="3">
        <v>62.7</v>
      </c>
      <c r="F349" s="3">
        <v>60.43</v>
      </c>
      <c r="G349" s="3">
        <v>61.33</v>
      </c>
      <c r="H349" s="5">
        <v>15781900</v>
      </c>
      <c r="I349" s="3">
        <v>59.72</v>
      </c>
      <c r="Q349" s="38">
        <f t="shared" si="5"/>
        <v>0.007592373882233883</v>
      </c>
    </row>
    <row r="350" spans="1:17" ht="12.75">
      <c r="A350" s="20">
        <f>IF(I350&lt;&gt;"",(MAX($I$8:I350)/I350-1)^2,"")</f>
        <v>0.0006858370298852097</v>
      </c>
      <c r="C350" s="6">
        <v>38817</v>
      </c>
      <c r="D350" s="3">
        <v>61.9</v>
      </c>
      <c r="E350" s="3">
        <v>62.73</v>
      </c>
      <c r="F350" s="3">
        <v>61</v>
      </c>
      <c r="G350" s="3">
        <v>61.56</v>
      </c>
      <c r="H350" s="5">
        <v>13340500</v>
      </c>
      <c r="I350" s="3">
        <v>59.95</v>
      </c>
      <c r="Q350" s="38">
        <f t="shared" si="5"/>
        <v>0.0038513060951106404</v>
      </c>
    </row>
    <row r="351" spans="1:17" ht="12.75">
      <c r="A351" s="20">
        <f>IF(I351&lt;&gt;"",(MAX($I$8:I351)/I351-1)^2,"")</f>
        <v>0</v>
      </c>
      <c r="C351" s="6">
        <v>38824</v>
      </c>
      <c r="D351" s="3">
        <v>61.94</v>
      </c>
      <c r="E351" s="3">
        <v>65</v>
      </c>
      <c r="F351" s="3">
        <v>61.61</v>
      </c>
      <c r="G351" s="3">
        <v>65</v>
      </c>
      <c r="H351" s="5">
        <v>19944500</v>
      </c>
      <c r="I351" s="3">
        <v>63.3</v>
      </c>
      <c r="Q351" s="38">
        <f t="shared" si="5"/>
        <v>0.05587989991659703</v>
      </c>
    </row>
    <row r="352" spans="1:17" ht="12.75">
      <c r="A352" s="20">
        <f>IF(I352&lt;&gt;"",(MAX($I$8:I352)/I352-1)^2,"")</f>
        <v>0.000926663767436088</v>
      </c>
      <c r="C352" s="6">
        <v>38831</v>
      </c>
      <c r="D352" s="3">
        <v>64.76</v>
      </c>
      <c r="E352" s="3">
        <v>64.98</v>
      </c>
      <c r="F352" s="3">
        <v>61</v>
      </c>
      <c r="G352" s="3">
        <v>63.08</v>
      </c>
      <c r="H352" s="5">
        <v>21865100</v>
      </c>
      <c r="I352" s="3">
        <v>61.43</v>
      </c>
      <c r="Q352" s="38">
        <f t="shared" si="5"/>
        <v>-0.02954186413902049</v>
      </c>
    </row>
    <row r="353" spans="1:17" ht="12.75">
      <c r="A353" s="20">
        <f>IF(I353&lt;&gt;"",(MAX($I$8:I353)/I353-1)^2,"")</f>
        <v>0.00024218610059760105</v>
      </c>
      <c r="C353" s="6">
        <v>38838</v>
      </c>
      <c r="D353" s="3">
        <v>63.4</v>
      </c>
      <c r="E353" s="3">
        <v>64.77</v>
      </c>
      <c r="F353" s="3">
        <v>62.89</v>
      </c>
      <c r="G353" s="3">
        <v>64</v>
      </c>
      <c r="H353" s="5">
        <v>19800300</v>
      </c>
      <c r="I353" s="3">
        <v>62.33</v>
      </c>
      <c r="Q353" s="38">
        <f t="shared" si="5"/>
        <v>0.014650822073905223</v>
      </c>
    </row>
    <row r="354" spans="1:17" ht="12.75">
      <c r="A354" s="20">
        <f>IF(I354&lt;&gt;"",(MAX($I$8:I354)/I354-1)^2,"")</f>
        <v>0.0015262796886781774</v>
      </c>
      <c r="C354" s="6">
        <v>38845</v>
      </c>
      <c r="D354" s="3">
        <v>63.6</v>
      </c>
      <c r="E354" s="3">
        <v>64.26</v>
      </c>
      <c r="F354" s="3">
        <v>62.06</v>
      </c>
      <c r="G354" s="3">
        <v>62.24</v>
      </c>
      <c r="H354" s="5">
        <v>16633600</v>
      </c>
      <c r="I354" s="3">
        <v>60.92</v>
      </c>
      <c r="Q354" s="38">
        <f t="shared" si="5"/>
        <v>-0.022621530563131653</v>
      </c>
    </row>
    <row r="355" spans="1:17" ht="12.75">
      <c r="A355" s="20">
        <f>IF(I355&lt;&gt;"",(MAX($I$8:I355)/I355-1)^2,"")</f>
        <v>0.004897160654847369</v>
      </c>
      <c r="C355" s="6">
        <v>38852</v>
      </c>
      <c r="D355" s="3">
        <v>61.51</v>
      </c>
      <c r="E355" s="3">
        <v>62.71</v>
      </c>
      <c r="F355" s="3">
        <v>59.5</v>
      </c>
      <c r="G355" s="3">
        <v>60.45</v>
      </c>
      <c r="H355" s="5">
        <v>21469300</v>
      </c>
      <c r="I355" s="3">
        <v>59.16</v>
      </c>
      <c r="Q355" s="38">
        <f t="shared" si="5"/>
        <v>-0.028890347997373667</v>
      </c>
    </row>
    <row r="356" spans="1:17" ht="12.75">
      <c r="A356" s="20">
        <f>IF(I356&lt;&gt;"",(MAX($I$8:I356)/I356-1)^2,"")</f>
        <v>0.0025274517533220866</v>
      </c>
      <c r="C356" s="6">
        <v>38859</v>
      </c>
      <c r="D356" s="3">
        <v>59.95</v>
      </c>
      <c r="E356" s="3">
        <v>61.93</v>
      </c>
      <c r="F356" s="3">
        <v>59.15</v>
      </c>
      <c r="G356" s="3">
        <v>61.58</v>
      </c>
      <c r="H356" s="5">
        <v>20031000</v>
      </c>
      <c r="I356" s="3">
        <v>60.27</v>
      </c>
      <c r="Q356" s="38">
        <f t="shared" si="5"/>
        <v>0.018762677484787105</v>
      </c>
    </row>
    <row r="357" spans="1:17" ht="12.75">
      <c r="A357" s="20">
        <f>IF(I357&lt;&gt;"",(MAX($I$8:I357)/I357-1)^2,"")</f>
        <v>0.002406427657922081</v>
      </c>
      <c r="C357" s="6">
        <v>38867</v>
      </c>
      <c r="D357" s="3">
        <v>61.7</v>
      </c>
      <c r="E357" s="3">
        <v>61.85</v>
      </c>
      <c r="F357" s="3">
        <v>59.76</v>
      </c>
      <c r="G357" s="3">
        <v>61.65</v>
      </c>
      <c r="H357" s="5">
        <v>19743200</v>
      </c>
      <c r="I357" s="3">
        <v>60.34</v>
      </c>
      <c r="Q357" s="38">
        <f t="shared" si="5"/>
        <v>0.0011614401858304202</v>
      </c>
    </row>
    <row r="358" spans="1:17" ht="12.75">
      <c r="A358" s="20">
        <f>IF(I358&lt;&gt;"",(MAX($I$8:I358)/I358-1)^2,"")</f>
        <v>0.009982631353690104</v>
      </c>
      <c r="C358" s="6">
        <v>38873</v>
      </c>
      <c r="D358" s="3">
        <v>62.1</v>
      </c>
      <c r="E358" s="3">
        <v>62.2</v>
      </c>
      <c r="F358" s="3">
        <v>57.82</v>
      </c>
      <c r="G358" s="3">
        <v>58.8</v>
      </c>
      <c r="H358" s="5">
        <v>25390500</v>
      </c>
      <c r="I358" s="3">
        <v>57.55</v>
      </c>
      <c r="Q358" s="38">
        <f t="shared" si="5"/>
        <v>-0.046237984753066064</v>
      </c>
    </row>
    <row r="359" spans="1:17" ht="12.75">
      <c r="A359" s="20">
        <f>IF(I359&lt;&gt;"",(MAX($I$8:I359)/I359-1)^2,"")</f>
        <v>0.009982631353690104</v>
      </c>
      <c r="C359" s="6">
        <v>38880</v>
      </c>
      <c r="D359" s="3">
        <v>59.05</v>
      </c>
      <c r="E359" s="3">
        <v>59.55</v>
      </c>
      <c r="F359" s="3">
        <v>56.64</v>
      </c>
      <c r="G359" s="3">
        <v>58.8</v>
      </c>
      <c r="H359" s="5">
        <v>24792800</v>
      </c>
      <c r="I359" s="3">
        <v>57.55</v>
      </c>
      <c r="Q359" s="38">
        <f t="shared" si="5"/>
        <v>0</v>
      </c>
    </row>
    <row r="360" spans="1:17" ht="12.75">
      <c r="A360" s="20">
        <f>IF(I360&lt;&gt;"",(MAX($I$8:I360)/I360-1)^2,"")</f>
        <v>0.012827972611454465</v>
      </c>
      <c r="C360" s="6">
        <v>38887</v>
      </c>
      <c r="D360" s="3">
        <v>58.77</v>
      </c>
      <c r="E360" s="3">
        <v>58.87</v>
      </c>
      <c r="F360" s="3">
        <v>57.21</v>
      </c>
      <c r="G360" s="3">
        <v>58.1</v>
      </c>
      <c r="H360" s="5">
        <v>18976900</v>
      </c>
      <c r="I360" s="3">
        <v>56.86</v>
      </c>
      <c r="Q360" s="38">
        <f t="shared" si="5"/>
        <v>-0.011989574283231885</v>
      </c>
    </row>
    <row r="361" spans="1:17" ht="12.75">
      <c r="A361" s="20">
        <f>IF(I361&lt;&gt;"",(MAX($I$8:I361)/I361-1)^2,"")</f>
        <v>0.0029481788956152184</v>
      </c>
      <c r="C361" s="6">
        <v>38894</v>
      </c>
      <c r="D361" s="3">
        <v>58.1</v>
      </c>
      <c r="E361" s="3">
        <v>62.65</v>
      </c>
      <c r="F361" s="3">
        <v>57.91</v>
      </c>
      <c r="G361" s="3">
        <v>61.35</v>
      </c>
      <c r="H361" s="5">
        <v>24554600</v>
      </c>
      <c r="I361" s="3">
        <v>60.04</v>
      </c>
      <c r="Q361" s="38">
        <f t="shared" si="5"/>
        <v>0.05592683784734431</v>
      </c>
    </row>
    <row r="362" spans="1:17" ht="12.75">
      <c r="A362" s="20">
        <f>IF(I362&lt;&gt;"",(MAX($I$8:I362)/I362-1)^2,"")</f>
        <v>0.0008566329565734697</v>
      </c>
      <c r="C362" s="6">
        <v>38901</v>
      </c>
      <c r="D362" s="3">
        <v>61.8</v>
      </c>
      <c r="E362" s="3">
        <v>63.89</v>
      </c>
      <c r="F362" s="3">
        <v>61.63</v>
      </c>
      <c r="G362" s="3">
        <v>62.84</v>
      </c>
      <c r="H362" s="5">
        <v>17852600</v>
      </c>
      <c r="I362" s="3">
        <v>61.5</v>
      </c>
      <c r="Q362" s="38">
        <f t="shared" si="5"/>
        <v>0.02431712191872082</v>
      </c>
    </row>
    <row r="363" spans="1:17" ht="12.75">
      <c r="A363" s="20">
        <f>IF(I363&lt;&gt;"",(MAX($I$8:I363)/I363-1)^2,"")</f>
        <v>0</v>
      </c>
      <c r="C363" s="6">
        <v>38908</v>
      </c>
      <c r="D363" s="3">
        <v>63</v>
      </c>
      <c r="E363" s="3">
        <v>65</v>
      </c>
      <c r="F363" s="3">
        <v>62.78</v>
      </c>
      <c r="G363" s="3">
        <v>64.9</v>
      </c>
      <c r="H363" s="5">
        <v>18422400</v>
      </c>
      <c r="I363" s="3">
        <v>63.52</v>
      </c>
      <c r="Q363" s="38">
        <f t="shared" si="5"/>
        <v>0.032845528455284656</v>
      </c>
    </row>
    <row r="364" spans="1:17" ht="12.75">
      <c r="A364" s="20">
        <f>IF(I364&lt;&gt;"",(MAX($I$8:I364)/I364-1)^2,"")</f>
        <v>0.0002305233385531684</v>
      </c>
      <c r="C364" s="6">
        <v>38915</v>
      </c>
      <c r="D364" s="3">
        <v>64.5</v>
      </c>
      <c r="E364" s="3">
        <v>64.94</v>
      </c>
      <c r="F364" s="3">
        <v>63.57</v>
      </c>
      <c r="G364" s="3">
        <v>63.93</v>
      </c>
      <c r="H364" s="5">
        <v>22856500</v>
      </c>
      <c r="I364" s="3">
        <v>62.57</v>
      </c>
      <c r="Q364" s="38">
        <f t="shared" si="5"/>
        <v>-0.014955919395466033</v>
      </c>
    </row>
    <row r="365" spans="1:17" ht="12.75">
      <c r="A365" s="20">
        <f>IF(I365&lt;&gt;"",(MAX($I$8:I365)/I365-1)^2,"")</f>
        <v>0</v>
      </c>
      <c r="C365" s="6">
        <v>38922</v>
      </c>
      <c r="D365" s="3">
        <v>64.35</v>
      </c>
      <c r="E365" s="3">
        <v>67.65</v>
      </c>
      <c r="F365" s="3">
        <v>64.2</v>
      </c>
      <c r="G365" s="3">
        <v>67</v>
      </c>
      <c r="H365" s="5">
        <v>24399000</v>
      </c>
      <c r="I365" s="3">
        <v>65.57</v>
      </c>
      <c r="Q365" s="38">
        <f t="shared" si="5"/>
        <v>0.047946300143838716</v>
      </c>
    </row>
    <row r="366" spans="1:17" ht="12.75">
      <c r="A366" s="20">
        <f>IF(I366&lt;&gt;"",(MAX($I$8:I366)/I366-1)^2,"")</f>
        <v>0</v>
      </c>
      <c r="C366" s="6">
        <v>38929</v>
      </c>
      <c r="D366" s="3">
        <v>67.43</v>
      </c>
      <c r="E366" s="3">
        <v>69.28</v>
      </c>
      <c r="F366" s="3">
        <v>66.76</v>
      </c>
      <c r="G366" s="3">
        <v>68.69</v>
      </c>
      <c r="H366" s="5">
        <v>21025100</v>
      </c>
      <c r="I366" s="3">
        <v>67.23</v>
      </c>
      <c r="Q366" s="38">
        <f t="shared" si="5"/>
        <v>0.025316455696202667</v>
      </c>
    </row>
    <row r="367" spans="1:17" ht="12.75">
      <c r="A367" s="20">
        <f>IF(I367&lt;&gt;"",(MAX($I$8:I367)/I367-1)^2,"")</f>
        <v>0</v>
      </c>
      <c r="C367" s="6">
        <v>38936</v>
      </c>
      <c r="D367" s="3">
        <v>69</v>
      </c>
      <c r="E367" s="3">
        <v>70.42</v>
      </c>
      <c r="F367" s="3">
        <v>68.39</v>
      </c>
      <c r="G367" s="3">
        <v>69.73</v>
      </c>
      <c r="H367" s="5">
        <v>22520900</v>
      </c>
      <c r="I367" s="3">
        <v>68.56</v>
      </c>
      <c r="Q367" s="38">
        <f t="shared" si="5"/>
        <v>0.01978283504387912</v>
      </c>
    </row>
    <row r="368" spans="1:17" ht="12.75">
      <c r="A368" s="20">
        <f>IF(I368&lt;&gt;"",(MAX($I$8:I368)/I368-1)^2,"")</f>
        <v>8.327838490888214E-05</v>
      </c>
      <c r="C368" s="6">
        <v>38943</v>
      </c>
      <c r="D368" s="3">
        <v>69.54</v>
      </c>
      <c r="E368" s="3">
        <v>69.92</v>
      </c>
      <c r="F368" s="3">
        <v>67.01</v>
      </c>
      <c r="G368" s="3">
        <v>69.1</v>
      </c>
      <c r="H368" s="5">
        <v>24392600</v>
      </c>
      <c r="I368" s="3">
        <v>67.94</v>
      </c>
      <c r="Q368" s="38">
        <f t="shared" si="5"/>
        <v>-0.00904317386231046</v>
      </c>
    </row>
    <row r="369" spans="1:17" ht="12.75">
      <c r="A369" s="20">
        <f>IF(I369&lt;&gt;"",(MAX($I$8:I369)/I369-1)^2,"")</f>
        <v>0</v>
      </c>
      <c r="C369" s="6">
        <v>38950</v>
      </c>
      <c r="D369" s="3">
        <v>69.3</v>
      </c>
      <c r="E369" s="3">
        <v>71.22</v>
      </c>
      <c r="F369" s="3">
        <v>69.04</v>
      </c>
      <c r="G369" s="3">
        <v>70.43</v>
      </c>
      <c r="H369" s="5">
        <v>20509700</v>
      </c>
      <c r="I369" s="3">
        <v>69.25</v>
      </c>
      <c r="Q369" s="38">
        <f t="shared" si="5"/>
        <v>0.01928171916396826</v>
      </c>
    </row>
    <row r="370" spans="1:17" ht="12.75">
      <c r="A370" s="20">
        <f>IF(I370&lt;&gt;"",(MAX($I$8:I370)/I370-1)^2,"")</f>
        <v>0.00116960731205635</v>
      </c>
      <c r="C370" s="6">
        <v>38957</v>
      </c>
      <c r="D370" s="3">
        <v>70.05</v>
      </c>
      <c r="E370" s="3">
        <v>70.2</v>
      </c>
      <c r="F370" s="3">
        <v>67.37</v>
      </c>
      <c r="G370" s="3">
        <v>68.1</v>
      </c>
      <c r="H370" s="5">
        <v>20565300</v>
      </c>
      <c r="I370" s="3">
        <v>66.96</v>
      </c>
      <c r="Q370" s="38">
        <f t="shared" si="5"/>
        <v>-0.0330685920577618</v>
      </c>
    </row>
    <row r="371" spans="1:17" ht="12.75">
      <c r="A371" s="20">
        <f>IF(I371&lt;&gt;"",(MAX($I$8:I371)/I371-1)^2,"")</f>
        <v>0.00293698326703284</v>
      </c>
      <c r="C371" s="6">
        <v>38965</v>
      </c>
      <c r="D371" s="3">
        <v>67.68</v>
      </c>
      <c r="E371" s="3">
        <v>68.65</v>
      </c>
      <c r="F371" s="3">
        <v>66.78</v>
      </c>
      <c r="G371" s="3">
        <v>66.81</v>
      </c>
      <c r="H371" s="5">
        <v>22141400</v>
      </c>
      <c r="I371" s="3">
        <v>65.69</v>
      </c>
      <c r="Q371" s="38">
        <f t="shared" si="5"/>
        <v>-0.018966547192353578</v>
      </c>
    </row>
    <row r="372" spans="1:17" ht="12.75">
      <c r="A372" s="20">
        <f>IF(I372&lt;&gt;"",(MAX($I$8:I372)/I372-1)^2,"")</f>
        <v>0.007983480127129305</v>
      </c>
      <c r="C372" s="6">
        <v>38971</v>
      </c>
      <c r="D372" s="3">
        <v>66.36</v>
      </c>
      <c r="E372" s="3">
        <v>66.4</v>
      </c>
      <c r="F372" s="3">
        <v>64.11</v>
      </c>
      <c r="G372" s="3">
        <v>64.65</v>
      </c>
      <c r="H372" s="5">
        <v>27444800</v>
      </c>
      <c r="I372" s="3">
        <v>63.57</v>
      </c>
      <c r="Q372" s="38">
        <f t="shared" si="5"/>
        <v>-0.03227279646825998</v>
      </c>
    </row>
    <row r="373" spans="1:17" ht="12.75">
      <c r="A373" s="20">
        <f>IF(I373&lt;&gt;"",(MAX($I$8:I373)/I373-1)^2,"")</f>
        <v>0.007239124728050053</v>
      </c>
      <c r="C373" s="6">
        <v>38978</v>
      </c>
      <c r="D373" s="3">
        <v>64.9</v>
      </c>
      <c r="E373" s="3">
        <v>66.58</v>
      </c>
      <c r="F373" s="3">
        <v>63.93</v>
      </c>
      <c r="G373" s="3">
        <v>64.91</v>
      </c>
      <c r="H373" s="5">
        <v>22458400</v>
      </c>
      <c r="I373" s="3">
        <v>63.82</v>
      </c>
      <c r="Q373" s="38">
        <f t="shared" si="5"/>
        <v>0.0039326726443291715</v>
      </c>
    </row>
    <row r="374" spans="1:17" ht="12.75">
      <c r="A374" s="20">
        <f>IF(I374&lt;&gt;"",(MAX($I$8:I374)/I374-1)^2,"")</f>
        <v>0.002456240471154183</v>
      </c>
      <c r="C374" s="6">
        <v>38985</v>
      </c>
      <c r="D374" s="3">
        <v>64.6</v>
      </c>
      <c r="E374" s="3">
        <v>67.81</v>
      </c>
      <c r="F374" s="3">
        <v>63.87</v>
      </c>
      <c r="G374" s="3">
        <v>67.1</v>
      </c>
      <c r="H374" s="5">
        <v>23725800</v>
      </c>
      <c r="I374" s="3">
        <v>65.98</v>
      </c>
      <c r="Q374" s="38">
        <f t="shared" si="5"/>
        <v>0.03384518959573812</v>
      </c>
    </row>
    <row r="375" spans="1:17" ht="12.75">
      <c r="A375" s="20">
        <f>IF(I375&lt;&gt;"",(MAX($I$8:I375)/I375-1)^2,"")</f>
        <v>0.0018557810212880505</v>
      </c>
      <c r="C375" s="6">
        <v>38992</v>
      </c>
      <c r="D375" s="3">
        <v>67.29</v>
      </c>
      <c r="E375" s="3">
        <v>67.76</v>
      </c>
      <c r="F375" s="3">
        <v>64.84</v>
      </c>
      <c r="G375" s="3">
        <v>67.52</v>
      </c>
      <c r="H375" s="5">
        <v>21840400</v>
      </c>
      <c r="I375" s="3">
        <v>66.39</v>
      </c>
      <c r="Q375" s="38">
        <f t="shared" si="5"/>
        <v>0.006214004243710214</v>
      </c>
    </row>
    <row r="376" spans="1:17" ht="12.75">
      <c r="A376" s="20">
        <f>IF(I376&lt;&gt;"",(MAX($I$8:I376)/I376-1)^2,"")</f>
        <v>0.000875371548260621</v>
      </c>
      <c r="C376" s="6">
        <v>38999</v>
      </c>
      <c r="D376" s="3">
        <v>67.76</v>
      </c>
      <c r="E376" s="3">
        <v>68.73</v>
      </c>
      <c r="F376" s="3">
        <v>65.96</v>
      </c>
      <c r="G376" s="3">
        <v>68.4</v>
      </c>
      <c r="H376" s="5">
        <v>20364700</v>
      </c>
      <c r="I376" s="3">
        <v>67.26</v>
      </c>
      <c r="Q376" s="38">
        <f t="shared" si="5"/>
        <v>0.013104383190239544</v>
      </c>
    </row>
    <row r="377" spans="1:17" ht="12.75">
      <c r="A377" s="20">
        <f>IF(I377&lt;&gt;"",(MAX($I$8:I377)/I377-1)^2,"")</f>
        <v>0.00015812906209261676</v>
      </c>
      <c r="C377" s="6">
        <v>39006</v>
      </c>
      <c r="D377" s="3">
        <v>68.45</v>
      </c>
      <c r="E377" s="3">
        <v>70.07</v>
      </c>
      <c r="F377" s="3">
        <v>68.42</v>
      </c>
      <c r="G377" s="3">
        <v>69.55</v>
      </c>
      <c r="H377" s="5">
        <v>20159100</v>
      </c>
      <c r="I377" s="3">
        <v>68.39</v>
      </c>
      <c r="Q377" s="38">
        <f t="shared" si="5"/>
        <v>0.01680047576568544</v>
      </c>
    </row>
    <row r="378" spans="1:17" ht="12.75">
      <c r="A378" s="20">
        <f>IF(I378&lt;&gt;"",(MAX($I$8:I378)/I378-1)^2,"")</f>
        <v>0</v>
      </c>
      <c r="C378" s="6">
        <v>39013</v>
      </c>
      <c r="D378" s="3">
        <v>68.85</v>
      </c>
      <c r="E378" s="3">
        <v>72.33</v>
      </c>
      <c r="F378" s="3">
        <v>68.72</v>
      </c>
      <c r="G378" s="3">
        <v>71.46</v>
      </c>
      <c r="H378" s="5">
        <v>21708500</v>
      </c>
      <c r="I378" s="3">
        <v>70.26</v>
      </c>
      <c r="Q378" s="38">
        <f t="shared" si="5"/>
        <v>0.027343178827313963</v>
      </c>
    </row>
    <row r="379" spans="1:17" ht="12.75">
      <c r="A379" s="20">
        <f>IF(I379&lt;&gt;"",(MAX($I$8:I379)/I379-1)^2,"")</f>
        <v>0</v>
      </c>
      <c r="C379" s="6">
        <v>39020</v>
      </c>
      <c r="D379" s="3">
        <v>71.15</v>
      </c>
      <c r="E379" s="3">
        <v>72.39</v>
      </c>
      <c r="F379" s="3">
        <v>70.01</v>
      </c>
      <c r="G379" s="3">
        <v>72.15</v>
      </c>
      <c r="H379" s="5">
        <v>20382400</v>
      </c>
      <c r="I379" s="3">
        <v>70.94</v>
      </c>
      <c r="Q379" s="38">
        <f t="shared" si="5"/>
        <v>0.009678337603188147</v>
      </c>
    </row>
    <row r="380" spans="1:17" ht="12.75">
      <c r="A380" s="20">
        <f>IF(I380&lt;&gt;"",(MAX($I$8:I380)/I380-1)^2,"")</f>
        <v>0</v>
      </c>
      <c r="C380" s="6">
        <v>39027</v>
      </c>
      <c r="D380" s="3">
        <v>72.16</v>
      </c>
      <c r="E380" s="3">
        <v>74.8</v>
      </c>
      <c r="F380" s="3">
        <v>71.9</v>
      </c>
      <c r="G380" s="3">
        <v>74.42</v>
      </c>
      <c r="H380" s="5">
        <v>19909500</v>
      </c>
      <c r="I380" s="3">
        <v>73.49</v>
      </c>
      <c r="Q380" s="38">
        <f t="shared" si="5"/>
        <v>0.03594586974908376</v>
      </c>
    </row>
    <row r="381" spans="1:17" ht="12.75">
      <c r="A381" s="20">
        <f>IF(I381&lt;&gt;"",(MAX($I$8:I381)/I381-1)^2,"")</f>
        <v>0.0003345295234111992</v>
      </c>
      <c r="C381" s="6">
        <v>39034</v>
      </c>
      <c r="D381" s="3">
        <v>74.1</v>
      </c>
      <c r="E381" s="3">
        <v>74.97</v>
      </c>
      <c r="F381" s="3">
        <v>71.76</v>
      </c>
      <c r="G381" s="3">
        <v>73.08</v>
      </c>
      <c r="H381" s="5">
        <v>20717900</v>
      </c>
      <c r="I381" s="3">
        <v>72.17</v>
      </c>
      <c r="Q381" s="38">
        <f t="shared" si="5"/>
        <v>-0.017961627432303673</v>
      </c>
    </row>
    <row r="382" spans="1:17" ht="12.75">
      <c r="A382" s="20">
        <f>IF(I382&lt;&gt;"",(MAX($I$8:I382)/I382-1)^2,"")</f>
        <v>0.0007907205524948615</v>
      </c>
      <c r="C382" s="6">
        <v>39041</v>
      </c>
      <c r="D382" s="3">
        <v>72.55</v>
      </c>
      <c r="E382" s="3">
        <v>73.53</v>
      </c>
      <c r="F382" s="3">
        <v>71.85</v>
      </c>
      <c r="G382" s="3">
        <v>72.38</v>
      </c>
      <c r="H382" s="5">
        <v>12449300</v>
      </c>
      <c r="I382" s="3">
        <v>71.48</v>
      </c>
      <c r="Q382" s="38">
        <f t="shared" si="5"/>
        <v>-0.009560759318276268</v>
      </c>
    </row>
    <row r="383" spans="1:17" ht="12.75">
      <c r="A383" s="20">
        <f>IF(I383&lt;&gt;"",(MAX($I$8:I383)/I383-1)^2,"")</f>
        <v>0</v>
      </c>
      <c r="C383" s="6">
        <v>39048</v>
      </c>
      <c r="D383" s="3">
        <v>72.29</v>
      </c>
      <c r="E383" s="3">
        <v>77.5</v>
      </c>
      <c r="F383" s="3">
        <v>72.14</v>
      </c>
      <c r="G383" s="3">
        <v>77.2</v>
      </c>
      <c r="H383" s="5">
        <v>22360700</v>
      </c>
      <c r="I383" s="3">
        <v>76.24</v>
      </c>
      <c r="Q383" s="38">
        <f t="shared" si="5"/>
        <v>0.06659205372132049</v>
      </c>
    </row>
    <row r="384" spans="1:17" ht="12.75">
      <c r="A384" s="20">
        <f>IF(I384&lt;&gt;"",(MAX($I$8:I384)/I384-1)^2,"")</f>
        <v>0.0005076995339755682</v>
      </c>
      <c r="C384" s="6">
        <v>39055</v>
      </c>
      <c r="D384" s="3">
        <v>77.2</v>
      </c>
      <c r="E384" s="3">
        <v>78.52</v>
      </c>
      <c r="F384" s="3">
        <v>75.28</v>
      </c>
      <c r="G384" s="3">
        <v>75.5</v>
      </c>
      <c r="H384" s="5">
        <v>22869500</v>
      </c>
      <c r="I384" s="3">
        <v>74.56</v>
      </c>
      <c r="Q384" s="38">
        <f t="shared" si="5"/>
        <v>-0.022035676810073346</v>
      </c>
    </row>
    <row r="385" spans="1:17" ht="12.75">
      <c r="A385" s="20">
        <f>IF(I385&lt;&gt;"",(MAX($I$8:I385)/I385-1)^2,"")</f>
        <v>0</v>
      </c>
      <c r="C385" s="6">
        <v>39062</v>
      </c>
      <c r="D385" s="3">
        <v>75.25</v>
      </c>
      <c r="E385" s="3">
        <v>79</v>
      </c>
      <c r="F385" s="3">
        <v>74.82</v>
      </c>
      <c r="G385" s="3">
        <v>77.3</v>
      </c>
      <c r="H385" s="5">
        <v>22710200</v>
      </c>
      <c r="I385" s="3">
        <v>76.34</v>
      </c>
      <c r="Q385" s="38">
        <f t="shared" si="5"/>
        <v>0.023873390557940022</v>
      </c>
    </row>
    <row r="386" spans="1:17" ht="12.75">
      <c r="A386" s="20">
        <f>IF(I386&lt;&gt;"",(MAX($I$8:I386)/I386-1)^2,"")</f>
        <v>0.0006305514161224787</v>
      </c>
      <c r="C386" s="6">
        <v>39069</v>
      </c>
      <c r="D386" s="3">
        <v>77.26</v>
      </c>
      <c r="E386" s="3">
        <v>77.31</v>
      </c>
      <c r="F386" s="3">
        <v>74.9</v>
      </c>
      <c r="G386" s="3">
        <v>75.41</v>
      </c>
      <c r="H386" s="5">
        <v>18317500</v>
      </c>
      <c r="I386" s="3">
        <v>74.47</v>
      </c>
      <c r="Q386" s="38">
        <f t="shared" si="5"/>
        <v>-0.02449567723342949</v>
      </c>
    </row>
    <row r="387" spans="1:17" ht="12.75">
      <c r="A387" s="20">
        <f>IF(I387&lt;&gt;"",(MAX($I$8:I387)/I387-1)^2,"")</f>
        <v>7.839748622276598E-05</v>
      </c>
      <c r="C387" s="6">
        <v>39077</v>
      </c>
      <c r="D387" s="3">
        <v>75.51</v>
      </c>
      <c r="E387" s="3">
        <v>77.44</v>
      </c>
      <c r="F387" s="3">
        <v>75.4</v>
      </c>
      <c r="G387" s="3">
        <v>76.63</v>
      </c>
      <c r="H387" s="5">
        <v>11415200</v>
      </c>
      <c r="I387" s="3">
        <v>75.67</v>
      </c>
      <c r="Q387" s="38">
        <f t="shared" si="5"/>
        <v>0.01611387135759368</v>
      </c>
    </row>
    <row r="388" spans="1:17" ht="12.75">
      <c r="A388" s="20">
        <f>IF(I388&lt;&gt;"",(MAX($I$8:I388)/I388-1)^2,"")</f>
        <v>0.00307363161786954</v>
      </c>
      <c r="C388" s="6">
        <v>39085</v>
      </c>
      <c r="D388" s="3">
        <v>76.26</v>
      </c>
      <c r="E388" s="3">
        <v>76.27</v>
      </c>
      <c r="F388" s="3">
        <v>72.21</v>
      </c>
      <c r="G388" s="3">
        <v>73.24</v>
      </c>
      <c r="H388" s="5">
        <v>28742900</v>
      </c>
      <c r="I388" s="3">
        <v>72.33</v>
      </c>
      <c r="Q388" s="38">
        <f t="shared" si="5"/>
        <v>-0.04413902471256781</v>
      </c>
    </row>
    <row r="389" spans="1:17" ht="12.75">
      <c r="A389" s="20">
        <f>IF(I389&lt;&gt;"",(MAX($I$8:I389)/I389-1)^2,"")</f>
        <v>0.0040924328327404755</v>
      </c>
      <c r="C389" s="6">
        <v>39090</v>
      </c>
      <c r="D389" s="3">
        <v>73.88</v>
      </c>
      <c r="E389" s="3">
        <v>74.25</v>
      </c>
      <c r="F389" s="3">
        <v>70.64</v>
      </c>
      <c r="G389" s="3">
        <v>72.66</v>
      </c>
      <c r="H389" s="5">
        <v>27438800</v>
      </c>
      <c r="I389" s="3">
        <v>71.75</v>
      </c>
      <c r="Q389" s="38">
        <f t="shared" si="5"/>
        <v>-0.008018802709802264</v>
      </c>
    </row>
    <row r="390" spans="1:17" ht="12.75">
      <c r="A390" s="20">
        <f>IF(I390&lt;&gt;"",(MAX($I$8:I390)/I390-1)^2,"")</f>
        <v>0.0026389112835578125</v>
      </c>
      <c r="C390" s="6">
        <v>39098</v>
      </c>
      <c r="D390" s="3">
        <v>72.5</v>
      </c>
      <c r="E390" s="3">
        <v>73.63</v>
      </c>
      <c r="F390" s="3">
        <v>71.19</v>
      </c>
      <c r="G390" s="3">
        <v>73.53</v>
      </c>
      <c r="H390" s="5">
        <v>26058300</v>
      </c>
      <c r="I390" s="3">
        <v>72.61</v>
      </c>
      <c r="Q390" s="38">
        <f t="shared" si="5"/>
        <v>0.011986062717769919</v>
      </c>
    </row>
    <row r="391" spans="1:17" ht="12.75">
      <c r="A391" s="20">
        <f>IF(I391&lt;&gt;"",(MAX($I$8:I391)/I391-1)^2,"")</f>
        <v>0.0025213688971162484</v>
      </c>
      <c r="C391" s="6">
        <v>39104</v>
      </c>
      <c r="D391" s="3">
        <v>73.65</v>
      </c>
      <c r="E391" s="3">
        <v>74.99</v>
      </c>
      <c r="F391" s="3">
        <v>72.5</v>
      </c>
      <c r="G391" s="3">
        <v>73.61</v>
      </c>
      <c r="H391" s="5">
        <v>22773500</v>
      </c>
      <c r="I391" s="3">
        <v>72.69</v>
      </c>
      <c r="Q391" s="38">
        <f t="shared" si="5"/>
        <v>0.0011017766147913832</v>
      </c>
    </row>
    <row r="392" spans="1:17" ht="12.75">
      <c r="A392" s="20">
        <f>IF(I392&lt;&gt;"",(MAX($I$8:I392)/I392-1)^2,"")</f>
        <v>0.0005440274852834521</v>
      </c>
      <c r="C392" s="6">
        <v>39111</v>
      </c>
      <c r="D392" s="3">
        <v>73.65</v>
      </c>
      <c r="E392" s="3">
        <v>75.79</v>
      </c>
      <c r="F392" s="3">
        <v>72.8</v>
      </c>
      <c r="G392" s="3">
        <v>75.54</v>
      </c>
      <c r="H392" s="5">
        <v>22535500</v>
      </c>
      <c r="I392" s="3">
        <v>74.6</v>
      </c>
      <c r="Q392" s="38">
        <f t="shared" si="5"/>
        <v>0.026275966432796727</v>
      </c>
    </row>
    <row r="393" spans="1:17" ht="12.75">
      <c r="A393" s="20">
        <f>IF(I393&lt;&gt;"",(MAX($I$8:I393)/I393-1)^2,"")</f>
        <v>0.0005440274852834521</v>
      </c>
      <c r="C393" s="6">
        <v>39118</v>
      </c>
      <c r="D393" s="3">
        <v>75.65</v>
      </c>
      <c r="E393" s="3">
        <v>75.97</v>
      </c>
      <c r="F393" s="3">
        <v>74.24</v>
      </c>
      <c r="G393" s="3">
        <v>75.22</v>
      </c>
      <c r="H393" s="5">
        <v>17800400</v>
      </c>
      <c r="I393" s="3">
        <v>74.6</v>
      </c>
      <c r="Q393" s="38">
        <f t="shared" si="5"/>
        <v>0</v>
      </c>
    </row>
    <row r="394" spans="1:17" ht="12.75">
      <c r="A394" s="20">
        <f>IF(I394&lt;&gt;"",(MAX($I$8:I394)/I394-1)^2,"")</f>
        <v>0.0005001964897502069</v>
      </c>
      <c r="C394" s="6">
        <v>39125</v>
      </c>
      <c r="D394" s="3">
        <v>74.93</v>
      </c>
      <c r="E394" s="3">
        <v>76</v>
      </c>
      <c r="F394" s="3">
        <v>74.33</v>
      </c>
      <c r="G394" s="3">
        <v>75.29</v>
      </c>
      <c r="H394" s="5">
        <v>17250800</v>
      </c>
      <c r="I394" s="3">
        <v>74.67</v>
      </c>
      <c r="Q394" s="38">
        <f aca="true" t="shared" si="6" ref="Q394:Q457">IF(I395&lt;&gt;"",I394/I393-1,"")</f>
        <v>0.0009383378016085686</v>
      </c>
    </row>
    <row r="395" spans="1:17" ht="12.75">
      <c r="A395" s="20">
        <f>IF(I395&lt;&gt;"",(MAX($I$8:I395)/I395-1)^2,"")</f>
        <v>0.0005440274852834521</v>
      </c>
      <c r="C395" s="6">
        <v>39133</v>
      </c>
      <c r="D395" s="3">
        <v>74.9</v>
      </c>
      <c r="E395" s="3">
        <v>75.55</v>
      </c>
      <c r="F395" s="3">
        <v>74.2</v>
      </c>
      <c r="G395" s="3">
        <v>75.22</v>
      </c>
      <c r="H395" s="5">
        <v>17145000</v>
      </c>
      <c r="I395" s="3">
        <v>74.6</v>
      </c>
      <c r="Q395" s="38">
        <f t="shared" si="6"/>
        <v>-0.0009374581491898848</v>
      </c>
    </row>
    <row r="396" spans="1:17" ht="12.75">
      <c r="A396" s="20">
        <f>IF(I396&lt;&gt;"",(MAX($I$8:I396)/I396-1)^2,"")</f>
        <v>0.009905166136575699</v>
      </c>
      <c r="C396" s="6">
        <v>39139</v>
      </c>
      <c r="D396" s="3">
        <v>75.52</v>
      </c>
      <c r="E396" s="3">
        <v>76.1</v>
      </c>
      <c r="F396" s="3">
        <v>69.31</v>
      </c>
      <c r="G396" s="3">
        <v>70.01</v>
      </c>
      <c r="H396" s="5">
        <v>35008400</v>
      </c>
      <c r="I396" s="3">
        <v>69.43</v>
      </c>
      <c r="Q396" s="38">
        <f t="shared" si="6"/>
        <v>-0.06930294906166201</v>
      </c>
    </row>
    <row r="397" spans="1:17" ht="12.75">
      <c r="A397" s="20">
        <f>IF(I397&lt;&gt;"",(MAX($I$8:I397)/I397-1)^2,"")</f>
        <v>0.0067858537762201365</v>
      </c>
      <c r="C397" s="6">
        <v>39146</v>
      </c>
      <c r="D397" s="3">
        <v>69.35</v>
      </c>
      <c r="E397" s="3">
        <v>72.86</v>
      </c>
      <c r="F397" s="3">
        <v>69.02</v>
      </c>
      <c r="G397" s="3">
        <v>71.12</v>
      </c>
      <c r="H397" s="5">
        <v>29461300</v>
      </c>
      <c r="I397" s="3">
        <v>70.53</v>
      </c>
      <c r="Q397" s="38">
        <f t="shared" si="6"/>
        <v>0.015843295405444158</v>
      </c>
    </row>
    <row r="398" spans="1:17" ht="12.75">
      <c r="A398" s="20">
        <f>IF(I398&lt;&gt;"",(MAX($I$8:I398)/I398-1)^2,"")</f>
        <v>0.010384692568630715</v>
      </c>
      <c r="C398" s="6">
        <v>39153</v>
      </c>
      <c r="D398" s="3">
        <v>70.8</v>
      </c>
      <c r="E398" s="3">
        <v>71.56</v>
      </c>
      <c r="F398" s="3">
        <v>69.52</v>
      </c>
      <c r="G398" s="3">
        <v>69.86</v>
      </c>
      <c r="H398" s="5">
        <v>29579800</v>
      </c>
      <c r="I398" s="3">
        <v>69.28</v>
      </c>
      <c r="Q398" s="38">
        <f t="shared" si="6"/>
        <v>-0.017722954771019372</v>
      </c>
    </row>
    <row r="399" spans="1:17" ht="12.75">
      <c r="A399" s="20">
        <f>IF(I399&lt;&gt;"",(MAX($I$8:I399)/I399-1)^2,"")</f>
        <v>0.0006799196438894693</v>
      </c>
      <c r="C399" s="6">
        <v>39160</v>
      </c>
      <c r="D399" s="3">
        <v>70.12</v>
      </c>
      <c r="E399" s="3">
        <v>75.42</v>
      </c>
      <c r="F399" s="3">
        <v>70.11</v>
      </c>
      <c r="G399" s="3">
        <v>75.02</v>
      </c>
      <c r="H399" s="5">
        <v>25861800</v>
      </c>
      <c r="I399" s="3">
        <v>74.4</v>
      </c>
      <c r="Q399" s="38">
        <f t="shared" si="6"/>
        <v>0.07390300230946889</v>
      </c>
    </row>
    <row r="400" spans="1:17" ht="12.75">
      <c r="A400" s="20">
        <f>IF(I400&lt;&gt;"",(MAX($I$8:I400)/I400-1)^2,"")</f>
        <v>0.0004071949695625286</v>
      </c>
      <c r="C400" s="6">
        <v>39167</v>
      </c>
      <c r="D400" s="3">
        <v>75.44</v>
      </c>
      <c r="E400" s="3">
        <v>76.35</v>
      </c>
      <c r="F400" s="3">
        <v>74.51</v>
      </c>
      <c r="G400" s="3">
        <v>75.45</v>
      </c>
      <c r="H400" s="5">
        <v>23956500</v>
      </c>
      <c r="I400" s="3">
        <v>74.83</v>
      </c>
      <c r="Q400" s="38">
        <f t="shared" si="6"/>
        <v>0.005779569892472969</v>
      </c>
    </row>
    <row r="401" spans="1:17" ht="12.75">
      <c r="A401" s="20">
        <f>IF(I401&lt;&gt;"",(MAX($I$8:I401)/I401-1)^2,"")</f>
        <v>0</v>
      </c>
      <c r="C401" s="6">
        <v>39174</v>
      </c>
      <c r="D401" s="3">
        <v>75.35</v>
      </c>
      <c r="E401" s="3">
        <v>77.31</v>
      </c>
      <c r="F401" s="3">
        <v>75.28</v>
      </c>
      <c r="G401" s="3">
        <v>77.22</v>
      </c>
      <c r="H401" s="5">
        <v>21261800</v>
      </c>
      <c r="I401" s="3">
        <v>76.58</v>
      </c>
      <c r="Q401" s="38">
        <f t="shared" si="6"/>
        <v>0.023386342376052305</v>
      </c>
    </row>
    <row r="402" spans="1:17" ht="12.75">
      <c r="A402" s="20">
        <f>IF(I402&lt;&gt;"",(MAX($I$8:I402)/I402-1)^2,"")</f>
        <v>0</v>
      </c>
      <c r="C402" s="6">
        <v>39181</v>
      </c>
      <c r="D402" s="3">
        <v>76.77</v>
      </c>
      <c r="E402" s="3">
        <v>77.85</v>
      </c>
      <c r="F402" s="3">
        <v>76.46</v>
      </c>
      <c r="G402" s="3">
        <v>77.41</v>
      </c>
      <c r="H402" s="5">
        <v>20931600</v>
      </c>
      <c r="I402" s="3">
        <v>76.77</v>
      </c>
      <c r="Q402" s="38">
        <f t="shared" si="6"/>
        <v>0.002481065552363493</v>
      </c>
    </row>
    <row r="403" spans="1:17" ht="12.75">
      <c r="A403" s="20">
        <f>IF(I403&lt;&gt;"",(MAX($I$8:I403)/I403-1)^2,"")</f>
        <v>0</v>
      </c>
      <c r="C403" s="6">
        <v>39188</v>
      </c>
      <c r="D403" s="3">
        <v>77.64</v>
      </c>
      <c r="E403" s="3">
        <v>79.8</v>
      </c>
      <c r="F403" s="3">
        <v>77.04</v>
      </c>
      <c r="G403" s="3">
        <v>79.76</v>
      </c>
      <c r="H403" s="5">
        <v>24183800</v>
      </c>
      <c r="I403" s="3">
        <v>79.1</v>
      </c>
      <c r="Q403" s="38">
        <f t="shared" si="6"/>
        <v>0.03035039729060829</v>
      </c>
    </row>
    <row r="404" spans="1:17" ht="12.75">
      <c r="A404" s="20">
        <f>IF(I404&lt;&gt;"",(MAX($I$8:I404)/I404-1)^2,"")</f>
        <v>0</v>
      </c>
      <c r="C404" s="6">
        <v>39195</v>
      </c>
      <c r="D404" s="3">
        <v>79.5</v>
      </c>
      <c r="E404" s="3">
        <v>80.86</v>
      </c>
      <c r="F404" s="3">
        <v>78.5</v>
      </c>
      <c r="G404" s="3">
        <v>80.36</v>
      </c>
      <c r="H404" s="5">
        <v>23804000</v>
      </c>
      <c r="I404" s="3">
        <v>79.7</v>
      </c>
      <c r="Q404" s="38">
        <f t="shared" si="6"/>
        <v>0.007585335018963413</v>
      </c>
    </row>
    <row r="405" spans="1:17" ht="12.75">
      <c r="A405" s="20">
        <f>IF(I405&lt;&gt;"",(MAX($I$8:I405)/I405-1)^2,"")</f>
        <v>0</v>
      </c>
      <c r="C405" s="6">
        <v>39202</v>
      </c>
      <c r="D405" s="3">
        <v>80.3</v>
      </c>
      <c r="E405" s="3">
        <v>81.76</v>
      </c>
      <c r="F405" s="3">
        <v>79.05</v>
      </c>
      <c r="G405" s="3">
        <v>80.55</v>
      </c>
      <c r="H405" s="5">
        <v>20279900</v>
      </c>
      <c r="I405" s="3">
        <v>79.88</v>
      </c>
      <c r="Q405" s="38">
        <f t="shared" si="6"/>
        <v>0.0022584692597238387</v>
      </c>
    </row>
    <row r="406" spans="1:17" ht="12.75">
      <c r="A406" s="20">
        <f>IF(I406&lt;&gt;"",(MAX($I$8:I406)/I406-1)^2,"")</f>
        <v>0</v>
      </c>
      <c r="C406" s="6">
        <v>39209</v>
      </c>
      <c r="D406" s="3">
        <v>80.5</v>
      </c>
      <c r="E406" s="3">
        <v>81.45</v>
      </c>
      <c r="F406" s="3">
        <v>79.31</v>
      </c>
      <c r="G406" s="3">
        <v>81.23</v>
      </c>
      <c r="H406" s="5">
        <v>19630900</v>
      </c>
      <c r="I406" s="3">
        <v>80.91</v>
      </c>
      <c r="Q406" s="38">
        <f t="shared" si="6"/>
        <v>0.012894341512268426</v>
      </c>
    </row>
    <row r="407" spans="1:17" ht="12.75">
      <c r="A407" s="20">
        <f>IF(I407&lt;&gt;"",(MAX($I$8:I407)/I407-1)^2,"")</f>
        <v>0</v>
      </c>
      <c r="C407" s="6">
        <v>39216</v>
      </c>
      <c r="D407" s="3">
        <v>81.21</v>
      </c>
      <c r="E407" s="3">
        <v>83.33</v>
      </c>
      <c r="F407" s="3">
        <v>80.31</v>
      </c>
      <c r="G407" s="3">
        <v>83.26</v>
      </c>
      <c r="H407" s="5">
        <v>19015200</v>
      </c>
      <c r="I407" s="3">
        <v>82.93</v>
      </c>
      <c r="Q407" s="38">
        <f t="shared" si="6"/>
        <v>0.024966011617847172</v>
      </c>
    </row>
    <row r="408" spans="1:17" ht="12.75">
      <c r="A408" s="20">
        <f>IF(I408&lt;&gt;"",(MAX($I$8:I408)/I408-1)^2,"")</f>
        <v>0</v>
      </c>
      <c r="C408" s="6">
        <v>39223</v>
      </c>
      <c r="D408" s="3">
        <v>83.42</v>
      </c>
      <c r="E408" s="3">
        <v>84.32</v>
      </c>
      <c r="F408" s="3">
        <v>81.89</v>
      </c>
      <c r="G408" s="3">
        <v>83.51</v>
      </c>
      <c r="H408" s="5">
        <v>20777100</v>
      </c>
      <c r="I408" s="3">
        <v>83.18</v>
      </c>
      <c r="Q408" s="38">
        <f t="shared" si="6"/>
        <v>0.003014590618594104</v>
      </c>
    </row>
    <row r="409" spans="1:17" ht="12.75">
      <c r="A409" s="20">
        <f>IF(I409&lt;&gt;"",(MAX($I$8:I409)/I409-1)^2,"")</f>
        <v>0</v>
      </c>
      <c r="C409" s="6">
        <v>39231</v>
      </c>
      <c r="D409" s="3">
        <v>83.27</v>
      </c>
      <c r="E409" s="3">
        <v>84.25</v>
      </c>
      <c r="F409" s="3">
        <v>81.91</v>
      </c>
      <c r="G409" s="3">
        <v>84.22</v>
      </c>
      <c r="H409" s="5">
        <v>21786300</v>
      </c>
      <c r="I409" s="3">
        <v>83.88</v>
      </c>
      <c r="Q409" s="38">
        <f t="shared" si="6"/>
        <v>0.00841548449146412</v>
      </c>
    </row>
    <row r="410" spans="1:17" ht="12.75">
      <c r="A410" s="20">
        <f>IF(I410&lt;&gt;"",(MAX($I$8:I410)/I410-1)^2,"")</f>
        <v>0.00034518797216996866</v>
      </c>
      <c r="C410" s="6">
        <v>39237</v>
      </c>
      <c r="D410" s="3">
        <v>83.96</v>
      </c>
      <c r="E410" s="3">
        <v>84.6</v>
      </c>
      <c r="F410" s="3">
        <v>81.23</v>
      </c>
      <c r="G410" s="3">
        <v>82.68</v>
      </c>
      <c r="H410" s="5">
        <v>22332500</v>
      </c>
      <c r="I410" s="3">
        <v>82.35</v>
      </c>
      <c r="Q410" s="38">
        <f t="shared" si="6"/>
        <v>-0.018240343347639465</v>
      </c>
    </row>
    <row r="411" spans="1:17" ht="12.75">
      <c r="A411" s="20">
        <f>IF(I411&lt;&gt;"",(MAX($I$8:I411)/I411-1)^2,"")</f>
        <v>0</v>
      </c>
      <c r="C411" s="6">
        <v>39244</v>
      </c>
      <c r="D411" s="3">
        <v>82.68</v>
      </c>
      <c r="E411" s="3">
        <v>86.45</v>
      </c>
      <c r="F411" s="3">
        <v>81.95</v>
      </c>
      <c r="G411" s="3">
        <v>85.94</v>
      </c>
      <c r="H411" s="5">
        <v>23058300</v>
      </c>
      <c r="I411" s="3">
        <v>85.6</v>
      </c>
      <c r="Q411" s="38">
        <f t="shared" si="6"/>
        <v>0.03946569520340004</v>
      </c>
    </row>
    <row r="412" spans="1:17" ht="12.75">
      <c r="A412" s="20">
        <f>IF(I412&lt;&gt;"",(MAX($I$8:I412)/I412-1)^2,"")</f>
        <v>0.0017213563940801052</v>
      </c>
      <c r="C412" s="6">
        <v>39251</v>
      </c>
      <c r="D412" s="3">
        <v>86.09</v>
      </c>
      <c r="E412" s="3">
        <v>86.58</v>
      </c>
      <c r="F412" s="3">
        <v>82.11</v>
      </c>
      <c r="G412" s="3">
        <v>82.52</v>
      </c>
      <c r="H412" s="5">
        <v>27276400</v>
      </c>
      <c r="I412" s="3">
        <v>82.19</v>
      </c>
      <c r="Q412" s="38">
        <f t="shared" si="6"/>
        <v>-0.03983644859813085</v>
      </c>
    </row>
    <row r="413" spans="1:17" ht="12.75">
      <c r="A413" s="20">
        <f>IF(I413&lt;&gt;"",(MAX($I$8:I413)/I413-1)^2,"")</f>
        <v>0.0006020253982374699</v>
      </c>
      <c r="C413" s="6">
        <v>39258</v>
      </c>
      <c r="D413" s="3">
        <v>82.4</v>
      </c>
      <c r="E413" s="3">
        <v>84.99</v>
      </c>
      <c r="F413" s="3">
        <v>80.85</v>
      </c>
      <c r="G413" s="3">
        <v>83.88</v>
      </c>
      <c r="H413" s="5">
        <v>24638200</v>
      </c>
      <c r="I413" s="3">
        <v>83.55</v>
      </c>
      <c r="Q413" s="38">
        <f t="shared" si="6"/>
        <v>0.01654702518554574</v>
      </c>
    </row>
    <row r="414" spans="1:17" ht="12.75">
      <c r="A414" s="20">
        <f>IF(I414&lt;&gt;"",(MAX($I$8:I414)/I414-1)^2,"")</f>
        <v>0</v>
      </c>
      <c r="C414" s="6">
        <v>39265</v>
      </c>
      <c r="D414" s="3">
        <v>84.5</v>
      </c>
      <c r="E414" s="3">
        <v>86.95</v>
      </c>
      <c r="F414" s="3">
        <v>84.12</v>
      </c>
      <c r="G414" s="3">
        <v>86.46</v>
      </c>
      <c r="H414" s="5">
        <v>17628600</v>
      </c>
      <c r="I414" s="3">
        <v>86.12</v>
      </c>
      <c r="Q414" s="38">
        <f t="shared" si="6"/>
        <v>0.030760023937761893</v>
      </c>
    </row>
    <row r="415" spans="1:17" ht="12.75">
      <c r="A415" s="20">
        <f>IF(I415&lt;&gt;"",(MAX($I$8:I415)/I415-1)^2,"")</f>
        <v>0</v>
      </c>
      <c r="C415" s="6">
        <v>39272</v>
      </c>
      <c r="D415" s="3">
        <v>86.53</v>
      </c>
      <c r="E415" s="3">
        <v>90.8</v>
      </c>
      <c r="F415" s="3">
        <v>85.9</v>
      </c>
      <c r="G415" s="3">
        <v>90.33</v>
      </c>
      <c r="H415" s="5">
        <v>22633900</v>
      </c>
      <c r="I415" s="3">
        <v>89.97</v>
      </c>
      <c r="Q415" s="38">
        <f t="shared" si="6"/>
        <v>0.044705062703204845</v>
      </c>
    </row>
    <row r="416" spans="1:17" ht="12.75">
      <c r="A416" s="20">
        <f>IF(I416&lt;&gt;"",(MAX($I$8:I416)/I416-1)^2,"")</f>
        <v>0</v>
      </c>
      <c r="C416" s="6">
        <v>39279</v>
      </c>
      <c r="D416" s="3">
        <v>89.33</v>
      </c>
      <c r="E416" s="3">
        <v>93.09</v>
      </c>
      <c r="F416" s="3">
        <v>88.73</v>
      </c>
      <c r="G416" s="3">
        <v>91.94</v>
      </c>
      <c r="H416" s="5">
        <v>26533200</v>
      </c>
      <c r="I416" s="3">
        <v>91.57</v>
      </c>
      <c r="Q416" s="38">
        <f t="shared" si="6"/>
        <v>0.017783705679671025</v>
      </c>
    </row>
    <row r="417" spans="1:17" ht="12.75">
      <c r="A417" s="20">
        <f>IF(I417&lt;&gt;"",(MAX($I$8:I417)/I417-1)^2,"")</f>
        <v>0.0054959830066820675</v>
      </c>
      <c r="C417" s="6">
        <v>39286</v>
      </c>
      <c r="D417" s="3">
        <v>91.93</v>
      </c>
      <c r="E417" s="3">
        <v>93.62</v>
      </c>
      <c r="F417" s="3">
        <v>85.49</v>
      </c>
      <c r="G417" s="3">
        <v>85.59</v>
      </c>
      <c r="H417" s="5">
        <v>34827200</v>
      </c>
      <c r="I417" s="3">
        <v>85.25</v>
      </c>
      <c r="Q417" s="38">
        <f t="shared" si="6"/>
        <v>-0.06901823741400015</v>
      </c>
    </row>
    <row r="418" spans="1:17" ht="12.75">
      <c r="A418" s="20">
        <f>IF(I418&lt;&gt;"",(MAX($I$8:I418)/I418-1)^2,"")</f>
        <v>0.014429372761364979</v>
      </c>
      <c r="C418" s="6">
        <v>39293</v>
      </c>
      <c r="D418" s="3">
        <v>86</v>
      </c>
      <c r="E418" s="3">
        <v>87.32</v>
      </c>
      <c r="F418" s="3">
        <v>81.53</v>
      </c>
      <c r="G418" s="3">
        <v>82.08</v>
      </c>
      <c r="H418" s="5">
        <v>36239400</v>
      </c>
      <c r="I418" s="3">
        <v>81.75</v>
      </c>
      <c r="Q418" s="38">
        <f t="shared" si="6"/>
        <v>-0.04105571847507328</v>
      </c>
    </row>
    <row r="419" spans="1:17" ht="12.75">
      <c r="A419" s="20">
        <f>IF(I419&lt;&gt;"",(MAX($I$8:I419)/I419-1)^2,"")</f>
        <v>0.006979000005894735</v>
      </c>
      <c r="C419" s="6">
        <v>39300</v>
      </c>
      <c r="D419" s="3">
        <v>81.95</v>
      </c>
      <c r="E419" s="3">
        <v>87.9</v>
      </c>
      <c r="F419" s="3">
        <v>80.42</v>
      </c>
      <c r="G419" s="3">
        <v>84.51</v>
      </c>
      <c r="H419" s="5">
        <v>36368800</v>
      </c>
      <c r="I419" s="3">
        <v>84.51</v>
      </c>
      <c r="Q419" s="38">
        <f t="shared" si="6"/>
        <v>0.0337614678899083</v>
      </c>
    </row>
    <row r="420" spans="1:17" ht="12.75">
      <c r="A420" s="20">
        <f>IF(I420&lt;&gt;"",(MAX($I$8:I420)/I420-1)^2,"")</f>
        <v>0.007797809337771041</v>
      </c>
      <c r="C420" s="6">
        <v>39307</v>
      </c>
      <c r="D420" s="3">
        <v>85.24</v>
      </c>
      <c r="E420" s="3">
        <v>85.24</v>
      </c>
      <c r="F420" s="3">
        <v>78.76</v>
      </c>
      <c r="G420" s="3">
        <v>84.14</v>
      </c>
      <c r="H420" s="5">
        <v>33694800</v>
      </c>
      <c r="I420" s="3">
        <v>84.14</v>
      </c>
      <c r="Q420" s="38">
        <f t="shared" si="6"/>
        <v>-0.004378180097029949</v>
      </c>
    </row>
    <row r="421" spans="1:17" ht="12.75">
      <c r="A421" s="20">
        <f>IF(I421&lt;&gt;"",(MAX($I$8:I421)/I421-1)^2,"")</f>
        <v>0.004708627844447013</v>
      </c>
      <c r="C421" s="6">
        <v>39314</v>
      </c>
      <c r="D421" s="3">
        <v>83.85</v>
      </c>
      <c r="E421" s="3">
        <v>85.85</v>
      </c>
      <c r="F421" s="3">
        <v>82.51</v>
      </c>
      <c r="G421" s="3">
        <v>85.69</v>
      </c>
      <c r="H421" s="5">
        <v>23060300</v>
      </c>
      <c r="I421" s="3">
        <v>85.69</v>
      </c>
      <c r="Q421" s="38">
        <f t="shared" si="6"/>
        <v>0.018421678155455146</v>
      </c>
    </row>
    <row r="422" spans="1:17" ht="12.75">
      <c r="A422" s="20">
        <f>IF(I422&lt;&gt;"",(MAX($I$8:I422)/I422-1)^2,"")</f>
        <v>0.004640449457006188</v>
      </c>
      <c r="C422" s="6">
        <v>39321</v>
      </c>
      <c r="D422" s="3">
        <v>85.11</v>
      </c>
      <c r="E422" s="3">
        <v>86.99</v>
      </c>
      <c r="F422" s="3">
        <v>83</v>
      </c>
      <c r="G422" s="3">
        <v>85.73</v>
      </c>
      <c r="H422" s="5">
        <v>21963800</v>
      </c>
      <c r="I422" s="3">
        <v>85.73</v>
      </c>
      <c r="Q422" s="38">
        <f t="shared" si="6"/>
        <v>0.0004667989263624772</v>
      </c>
    </row>
    <row r="423" spans="1:17" ht="12.75">
      <c r="A423" s="20">
        <f>IF(I423&lt;&gt;"",(MAX($I$8:I423)/I423-1)^2,"")</f>
        <v>0.004606570391588516</v>
      </c>
      <c r="C423" s="6">
        <v>39329</v>
      </c>
      <c r="D423" s="3">
        <v>85.31</v>
      </c>
      <c r="E423" s="3">
        <v>88.24</v>
      </c>
      <c r="F423" s="3">
        <v>85.21</v>
      </c>
      <c r="G423" s="3">
        <v>85.75</v>
      </c>
      <c r="H423" s="5">
        <v>21572000</v>
      </c>
      <c r="I423" s="3">
        <v>85.75</v>
      </c>
      <c r="Q423" s="38">
        <f t="shared" si="6"/>
        <v>0.00023329056339660426</v>
      </c>
    </row>
    <row r="424" spans="1:17" ht="12.75">
      <c r="A424" s="20">
        <f>IF(I424&lt;&gt;"",(MAX($I$8:I424)/I424-1)^2,"")</f>
        <v>0.002836107643521037</v>
      </c>
      <c r="C424" s="6">
        <v>39335</v>
      </c>
      <c r="D424" s="3">
        <v>85.67</v>
      </c>
      <c r="E424" s="3">
        <v>87.23</v>
      </c>
      <c r="F424" s="3">
        <v>83.88</v>
      </c>
      <c r="G424" s="3">
        <v>86.94</v>
      </c>
      <c r="H424" s="5">
        <v>27025800</v>
      </c>
      <c r="I424" s="3">
        <v>86.94</v>
      </c>
      <c r="Q424" s="38">
        <f t="shared" si="6"/>
      </c>
    </row>
    <row r="425" spans="1:17" ht="12.75">
      <c r="A425" s="20">
        <f>IF(I425&lt;&gt;"",(MAX($I$8:I425)/I425-1)^2,"")</f>
      </c>
      <c r="C425" s="6"/>
      <c r="Q425" s="38">
        <f t="shared" si="6"/>
      </c>
    </row>
    <row r="426" spans="1:17" ht="12.75">
      <c r="A426" s="20">
        <f>IF(I426&lt;&gt;"",(MAX($I$8:I426)/I426-1)^2,"")</f>
      </c>
      <c r="C426" s="6"/>
      <c r="Q426" s="38">
        <f t="shared" si="6"/>
      </c>
    </row>
    <row r="427" spans="1:17" ht="12.75">
      <c r="A427" s="20">
        <f>IF(I427&lt;&gt;"",(MAX($I$8:I427)/I427-1)^2,"")</f>
      </c>
      <c r="C427" s="6"/>
      <c r="Q427" s="38">
        <f t="shared" si="6"/>
      </c>
    </row>
    <row r="428" spans="1:17" ht="12.75">
      <c r="A428" s="20">
        <f>IF(I428&lt;&gt;"",(MAX($I$8:I428)/I428-1)^2,"")</f>
      </c>
      <c r="C428" s="6"/>
      <c r="Q428" s="38">
        <f t="shared" si="6"/>
      </c>
    </row>
    <row r="429" spans="1:17" ht="12.75">
      <c r="A429" s="20">
        <f>IF(I429&lt;&gt;"",(MAX($I$8:I429)/I429-1)^2,"")</f>
      </c>
      <c r="C429" s="6"/>
      <c r="Q429" s="38">
        <f t="shared" si="6"/>
      </c>
    </row>
    <row r="430" spans="1:17" ht="12.75">
      <c r="A430" s="20">
        <f>IF(I430&lt;&gt;"",(MAX($I$8:I430)/I430-1)^2,"")</f>
      </c>
      <c r="C430" s="6"/>
      <c r="Q430" s="38">
        <f t="shared" si="6"/>
      </c>
    </row>
    <row r="431" spans="1:17" ht="12.75">
      <c r="A431" s="20">
        <f>IF(I431&lt;&gt;"",(MAX($I$8:I431)/I431-1)^2,"")</f>
      </c>
      <c r="C431" s="6"/>
      <c r="Q431" s="38">
        <f t="shared" si="6"/>
      </c>
    </row>
    <row r="432" spans="1:17" ht="12.75">
      <c r="A432" s="20">
        <f>IF(I432&lt;&gt;"",(MAX($I$8:I432)/I432-1)^2,"")</f>
      </c>
      <c r="C432" s="6"/>
      <c r="Q432" s="38">
        <f t="shared" si="6"/>
      </c>
    </row>
    <row r="433" spans="1:17" ht="12.75">
      <c r="A433" s="20">
        <f>IF(I433&lt;&gt;"",(MAX($I$8:I433)/I433-1)^2,"")</f>
      </c>
      <c r="C433" s="6"/>
      <c r="Q433" s="38">
        <f t="shared" si="6"/>
      </c>
    </row>
    <row r="434" spans="1:17" ht="12.75">
      <c r="A434" s="20">
        <f>IF(I434&lt;&gt;"",(MAX($I$8:I434)/I434-1)^2,"")</f>
      </c>
      <c r="C434" s="6"/>
      <c r="Q434" s="38">
        <f t="shared" si="6"/>
      </c>
    </row>
    <row r="435" spans="1:17" ht="12.75">
      <c r="A435" s="20">
        <f>IF(I435&lt;&gt;"",(MAX($I$8:I435)/I435-1)^2,"")</f>
      </c>
      <c r="C435" s="6"/>
      <c r="Q435" s="38">
        <f t="shared" si="6"/>
      </c>
    </row>
    <row r="436" spans="1:17" ht="12.75">
      <c r="A436" s="20">
        <f>IF(I436&lt;&gt;"",(MAX($I$8:I436)/I436-1)^2,"")</f>
      </c>
      <c r="C436" s="6"/>
      <c r="Q436" s="38">
        <f t="shared" si="6"/>
      </c>
    </row>
    <row r="437" spans="1:17" ht="12.75">
      <c r="A437" s="20">
        <f>IF(I437&lt;&gt;"",(MAX($I$8:I437)/I437-1)^2,"")</f>
      </c>
      <c r="C437" s="6"/>
      <c r="Q437" s="38">
        <f t="shared" si="6"/>
      </c>
    </row>
    <row r="438" spans="1:17" ht="12.75">
      <c r="A438" s="20">
        <f>IF(I438&lt;&gt;"",(MAX($I$8:I438)/I438-1)^2,"")</f>
      </c>
      <c r="C438" s="6"/>
      <c r="Q438" s="38">
        <f t="shared" si="6"/>
      </c>
    </row>
    <row r="439" spans="1:17" ht="12.75">
      <c r="A439" s="20">
        <f>IF(I439&lt;&gt;"",(MAX($I$8:I439)/I439-1)^2,"")</f>
      </c>
      <c r="C439" s="6"/>
      <c r="Q439" s="38">
        <f t="shared" si="6"/>
      </c>
    </row>
    <row r="440" spans="1:17" ht="12.75">
      <c r="A440" s="20">
        <f>IF(I440&lt;&gt;"",(MAX($I$8:I440)/I440-1)^2,"")</f>
      </c>
      <c r="C440" s="6"/>
      <c r="Q440" s="38">
        <f t="shared" si="6"/>
      </c>
    </row>
    <row r="441" spans="1:17" ht="12.75">
      <c r="A441" s="20">
        <f>IF(I441&lt;&gt;"",(MAX($I$8:I441)/I441-1)^2,"")</f>
      </c>
      <c r="C441" s="6"/>
      <c r="Q441" s="38">
        <f t="shared" si="6"/>
      </c>
    </row>
    <row r="442" spans="1:17" ht="12.75">
      <c r="A442" s="20">
        <f>IF(I442&lt;&gt;"",(MAX($I$8:I442)/I442-1)^2,"")</f>
      </c>
      <c r="C442" s="6"/>
      <c r="Q442" s="38">
        <f t="shared" si="6"/>
      </c>
    </row>
    <row r="443" spans="1:17" ht="12.75">
      <c r="A443" s="20">
        <f>IF(I443&lt;&gt;"",(MAX($I$8:I443)/I443-1)^2,"")</f>
      </c>
      <c r="C443" s="6"/>
      <c r="Q443" s="38">
        <f t="shared" si="6"/>
      </c>
    </row>
    <row r="444" spans="1:17" ht="12.75">
      <c r="A444" s="20">
        <f>IF(I444&lt;&gt;"",(MAX($I$8:I444)/I444-1)^2,"")</f>
      </c>
      <c r="C444" s="6"/>
      <c r="Q444" s="38">
        <f t="shared" si="6"/>
      </c>
    </row>
    <row r="445" spans="1:17" ht="12.75">
      <c r="A445" s="20">
        <f>IF(I445&lt;&gt;"",(MAX($I$8:I445)/I445-1)^2,"")</f>
      </c>
      <c r="C445" s="6"/>
      <c r="Q445" s="38">
        <f t="shared" si="6"/>
      </c>
    </row>
    <row r="446" spans="1:17" ht="12.75">
      <c r="A446" s="20">
        <f>IF(I446&lt;&gt;"",(MAX($I$8:I446)/I446-1)^2,"")</f>
      </c>
      <c r="C446" s="6"/>
      <c r="Q446" s="38">
        <f t="shared" si="6"/>
      </c>
    </row>
    <row r="447" spans="1:17" ht="12.75">
      <c r="A447" s="20">
        <f>IF(I447&lt;&gt;"",(MAX($I$8:I447)/I447-1)^2,"")</f>
      </c>
      <c r="C447" s="6"/>
      <c r="Q447" s="38">
        <f t="shared" si="6"/>
      </c>
    </row>
    <row r="448" spans="1:17" ht="12.75">
      <c r="A448" s="20">
        <f>IF(I448&lt;&gt;"",(MAX($I$8:I448)/I448-1)^2,"")</f>
      </c>
      <c r="C448" s="6"/>
      <c r="Q448" s="38">
        <f t="shared" si="6"/>
      </c>
    </row>
    <row r="449" spans="1:17" ht="12.75">
      <c r="A449" s="20">
        <f>IF(I449&lt;&gt;"",(MAX($I$8:I449)/I449-1)^2,"")</f>
      </c>
      <c r="C449" s="6"/>
      <c r="Q449" s="38">
        <f t="shared" si="6"/>
      </c>
    </row>
    <row r="450" spans="1:17" ht="12.75">
      <c r="A450" s="20">
        <f>IF(I450&lt;&gt;"",(MAX($I$8:I450)/I450-1)^2,"")</f>
      </c>
      <c r="C450" s="6"/>
      <c r="Q450" s="38">
        <f t="shared" si="6"/>
      </c>
    </row>
    <row r="451" spans="1:17" ht="12.75">
      <c r="A451" s="20">
        <f>IF(I451&lt;&gt;"",(MAX($I$8:I451)/I451-1)^2,"")</f>
      </c>
      <c r="C451" s="6"/>
      <c r="Q451" s="38">
        <f t="shared" si="6"/>
      </c>
    </row>
    <row r="452" spans="1:17" ht="12.75">
      <c r="A452" s="20">
        <f>IF(I452&lt;&gt;"",(MAX($I$8:I452)/I452-1)^2,"")</f>
      </c>
      <c r="C452" s="6"/>
      <c r="Q452" s="38">
        <f t="shared" si="6"/>
      </c>
    </row>
    <row r="453" spans="1:17" ht="12.75">
      <c r="A453" s="20">
        <f>IF(I453&lt;&gt;"",(MAX($I$8:I453)/I453-1)^2,"")</f>
      </c>
      <c r="C453" s="6"/>
      <c r="Q453" s="38">
        <f t="shared" si="6"/>
      </c>
    </row>
    <row r="454" spans="1:17" ht="12.75">
      <c r="A454" s="20">
        <f>IF(I454&lt;&gt;"",(MAX($I$8:I454)/I454-1)^2,"")</f>
      </c>
      <c r="C454" s="6"/>
      <c r="Q454" s="38">
        <f t="shared" si="6"/>
      </c>
    </row>
    <row r="455" spans="1:17" ht="12.75">
      <c r="A455" s="20">
        <f>IF(I455&lt;&gt;"",(MAX($I$8:I455)/I455-1)^2,"")</f>
      </c>
      <c r="C455" s="6"/>
      <c r="Q455" s="38">
        <f t="shared" si="6"/>
      </c>
    </row>
    <row r="456" spans="1:17" ht="12.75">
      <c r="A456" s="20">
        <f>IF(I456&lt;&gt;"",(MAX($I$8:I456)/I456-1)^2,"")</f>
      </c>
      <c r="C456" s="6"/>
      <c r="Q456" s="38">
        <f t="shared" si="6"/>
      </c>
    </row>
    <row r="457" spans="1:17" ht="12.75">
      <c r="A457" s="20">
        <f>IF(I457&lt;&gt;"",(MAX($I$8:I457)/I457-1)^2,"")</f>
      </c>
      <c r="C457" s="6"/>
      <c r="Q457" s="38">
        <f t="shared" si="6"/>
      </c>
    </row>
    <row r="458" spans="1:17" ht="12.75">
      <c r="A458" s="20">
        <f>IF(I458&lt;&gt;"",(MAX($I$8:I458)/I458-1)^2,"")</f>
      </c>
      <c r="C458" s="6"/>
      <c r="Q458" s="38">
        <f aca="true" t="shared" si="7" ref="Q458:Q521">IF(I459&lt;&gt;"",I458/I457-1,"")</f>
      </c>
    </row>
    <row r="459" spans="1:17" ht="12.75">
      <c r="A459" s="20">
        <f>IF(I459&lt;&gt;"",(MAX($I$8:I459)/I459-1)^2,"")</f>
      </c>
      <c r="C459" s="6"/>
      <c r="Q459" s="38">
        <f t="shared" si="7"/>
      </c>
    </row>
    <row r="460" spans="1:17" ht="12.75">
      <c r="A460" s="20">
        <f>IF(I460&lt;&gt;"",(MAX($I$8:I460)/I460-1)^2,"")</f>
      </c>
      <c r="C460" s="6"/>
      <c r="Q460" s="38">
        <f t="shared" si="7"/>
      </c>
    </row>
    <row r="461" spans="1:17" ht="12.75">
      <c r="A461" s="20">
        <f>IF(I461&lt;&gt;"",(MAX($I$8:I461)/I461-1)^2,"")</f>
      </c>
      <c r="C461" s="6"/>
      <c r="Q461" s="38">
        <f t="shared" si="7"/>
      </c>
    </row>
    <row r="462" spans="1:17" ht="12.75">
      <c r="A462" s="20">
        <f>IF(I462&lt;&gt;"",(MAX($I$8:I462)/I462-1)^2,"")</f>
      </c>
      <c r="C462" s="6"/>
      <c r="Q462" s="38">
        <f t="shared" si="7"/>
      </c>
    </row>
    <row r="463" spans="1:17" ht="12.75">
      <c r="A463" s="20">
        <f>IF(I463&lt;&gt;"",(MAX($I$8:I463)/I463-1)^2,"")</f>
      </c>
      <c r="C463" s="6"/>
      <c r="Q463" s="38">
        <f t="shared" si="7"/>
      </c>
    </row>
    <row r="464" spans="1:17" ht="12.75">
      <c r="A464" s="20">
        <f>IF(I464&lt;&gt;"",(MAX($I$8:I464)/I464-1)^2,"")</f>
      </c>
      <c r="C464" s="6"/>
      <c r="Q464" s="38">
        <f t="shared" si="7"/>
      </c>
    </row>
    <row r="465" spans="1:17" ht="12.75">
      <c r="A465" s="20">
        <f>IF(I465&lt;&gt;"",(MAX($I$8:I465)/I465-1)^2,"")</f>
      </c>
      <c r="C465" s="6"/>
      <c r="Q465" s="38">
        <f t="shared" si="7"/>
      </c>
    </row>
    <row r="466" spans="1:17" ht="12.75">
      <c r="A466" s="20">
        <f>IF(I466&lt;&gt;"",(MAX($I$8:I466)/I466-1)^2,"")</f>
      </c>
      <c r="C466" s="6"/>
      <c r="Q466" s="38">
        <f t="shared" si="7"/>
      </c>
    </row>
    <row r="467" spans="1:17" ht="12.75">
      <c r="A467" s="20">
        <f>IF(I467&lt;&gt;"",(MAX($I$8:I467)/I467-1)^2,"")</f>
      </c>
      <c r="C467" s="6"/>
      <c r="Q467" s="38">
        <f t="shared" si="7"/>
      </c>
    </row>
    <row r="468" spans="1:17" ht="12.75">
      <c r="A468" s="20">
        <f>IF(I468&lt;&gt;"",(MAX($I$8:I468)/I468-1)^2,"")</f>
      </c>
      <c r="C468" s="6"/>
      <c r="Q468" s="38">
        <f t="shared" si="7"/>
      </c>
    </row>
    <row r="469" spans="1:17" ht="12.75">
      <c r="A469" s="20">
        <f>IF(I469&lt;&gt;"",(MAX($I$8:I469)/I469-1)^2,"")</f>
      </c>
      <c r="C469" s="6"/>
      <c r="Q469" s="38">
        <f t="shared" si="7"/>
      </c>
    </row>
    <row r="470" spans="1:17" ht="12.75">
      <c r="A470" s="20">
        <f>IF(I470&lt;&gt;"",(MAX($I$8:I470)/I470-1)^2,"")</f>
      </c>
      <c r="C470" s="6"/>
      <c r="Q470" s="38">
        <f t="shared" si="7"/>
      </c>
    </row>
    <row r="471" spans="1:17" ht="12.75">
      <c r="A471" s="20">
        <f>IF(I471&lt;&gt;"",(MAX($I$8:I471)/I471-1)^2,"")</f>
      </c>
      <c r="C471" s="6"/>
      <c r="Q471" s="38">
        <f t="shared" si="7"/>
      </c>
    </row>
    <row r="472" spans="1:17" ht="12.75">
      <c r="A472" s="20">
        <f>IF(I472&lt;&gt;"",(MAX($I$8:I472)/I472-1)^2,"")</f>
      </c>
      <c r="C472" s="6"/>
      <c r="Q472" s="38">
        <f t="shared" si="7"/>
      </c>
    </row>
    <row r="473" spans="1:17" ht="12.75">
      <c r="A473" s="20">
        <f>IF(I473&lt;&gt;"",(MAX($I$8:I473)/I473-1)^2,"")</f>
      </c>
      <c r="C473" s="6"/>
      <c r="Q473" s="38">
        <f t="shared" si="7"/>
      </c>
    </row>
    <row r="474" spans="1:17" ht="12.75">
      <c r="A474" s="20">
        <f>IF(I474&lt;&gt;"",(MAX($I$8:I474)/I474-1)^2,"")</f>
      </c>
      <c r="C474" s="6"/>
      <c r="Q474" s="38">
        <f t="shared" si="7"/>
      </c>
    </row>
    <row r="475" spans="1:17" ht="12.75">
      <c r="A475" s="20">
        <f>IF(I475&lt;&gt;"",(MAX($I$8:I475)/I475-1)^2,"")</f>
      </c>
      <c r="C475" s="6"/>
      <c r="Q475" s="38">
        <f t="shared" si="7"/>
      </c>
    </row>
    <row r="476" spans="1:17" ht="12.75">
      <c r="A476" s="20">
        <f>IF(I476&lt;&gt;"",(MAX($I$8:I476)/I476-1)^2,"")</f>
      </c>
      <c r="C476" s="6"/>
      <c r="Q476" s="38">
        <f t="shared" si="7"/>
      </c>
    </row>
    <row r="477" spans="1:17" ht="12.75">
      <c r="A477" s="20">
        <f>IF(I477&lt;&gt;"",(MAX($I$8:I477)/I477-1)^2,"")</f>
      </c>
      <c r="C477" s="6"/>
      <c r="Q477" s="38">
        <f t="shared" si="7"/>
      </c>
    </row>
    <row r="478" spans="1:17" ht="12.75">
      <c r="A478" s="20">
        <f>IF(I478&lt;&gt;"",(MAX($I$8:I478)/I478-1)^2,"")</f>
      </c>
      <c r="C478" s="6"/>
      <c r="Q478" s="38">
        <f t="shared" si="7"/>
      </c>
    </row>
    <row r="479" spans="1:17" ht="12.75">
      <c r="A479" s="20">
        <f>IF(I479&lt;&gt;"",(MAX($I$8:I479)/I479-1)^2,"")</f>
      </c>
      <c r="C479" s="6"/>
      <c r="Q479" s="38">
        <f t="shared" si="7"/>
      </c>
    </row>
    <row r="480" spans="1:17" ht="12.75">
      <c r="A480" s="20">
        <f>IF(I480&lt;&gt;"",(MAX($I$8:I480)/I480-1)^2,"")</f>
      </c>
      <c r="C480" s="6"/>
      <c r="Q480" s="38">
        <f t="shared" si="7"/>
      </c>
    </row>
    <row r="481" spans="1:17" ht="12.75">
      <c r="A481" s="20">
        <f>IF(I481&lt;&gt;"",(MAX($I$8:I481)/I481-1)^2,"")</f>
      </c>
      <c r="C481" s="6"/>
      <c r="Q481" s="38">
        <f t="shared" si="7"/>
      </c>
    </row>
    <row r="482" spans="1:17" ht="12.75">
      <c r="A482" s="20">
        <f>IF(I482&lt;&gt;"",(MAX($I$8:I482)/I482-1)^2,"")</f>
      </c>
      <c r="C482" s="6"/>
      <c r="Q482" s="38">
        <f t="shared" si="7"/>
      </c>
    </row>
    <row r="483" spans="1:17" ht="12.75">
      <c r="A483" s="20">
        <f>IF(I483&lt;&gt;"",(MAX($I$8:I483)/I483-1)^2,"")</f>
      </c>
      <c r="C483" s="6"/>
      <c r="Q483" s="38">
        <f t="shared" si="7"/>
      </c>
    </row>
    <row r="484" spans="1:17" ht="12.75">
      <c r="A484" s="20">
        <f>IF(I484&lt;&gt;"",(MAX($I$8:I484)/I484-1)^2,"")</f>
      </c>
      <c r="C484" s="6"/>
      <c r="Q484" s="38">
        <f t="shared" si="7"/>
      </c>
    </row>
    <row r="485" spans="1:17" ht="12.75">
      <c r="A485" s="20">
        <f>IF(I485&lt;&gt;"",(MAX($I$8:I485)/I485-1)^2,"")</f>
      </c>
      <c r="C485" s="6"/>
      <c r="Q485" s="38">
        <f t="shared" si="7"/>
      </c>
    </row>
    <row r="486" spans="1:17" ht="12.75">
      <c r="A486" s="20">
        <f>IF(I486&lt;&gt;"",(MAX($I$8:I486)/I486-1)^2,"")</f>
      </c>
      <c r="C486" s="6"/>
      <c r="Q486" s="38">
        <f t="shared" si="7"/>
      </c>
    </row>
    <row r="487" spans="1:17" ht="12.75">
      <c r="A487" s="20">
        <f>IF(I487&lt;&gt;"",(MAX($I$8:I487)/I487-1)^2,"")</f>
      </c>
      <c r="C487" s="6"/>
      <c r="Q487" s="38">
        <f t="shared" si="7"/>
      </c>
    </row>
    <row r="488" spans="1:17" ht="12.75">
      <c r="A488" s="20">
        <f>IF(I488&lt;&gt;"",(MAX($I$8:I488)/I488-1)^2,"")</f>
      </c>
      <c r="C488" s="6"/>
      <c r="Q488" s="38">
        <f t="shared" si="7"/>
      </c>
    </row>
    <row r="489" spans="1:17" ht="12.75">
      <c r="A489" s="20">
        <f>IF(I489&lt;&gt;"",(MAX($I$8:I489)/I489-1)^2,"")</f>
      </c>
      <c r="C489" s="6"/>
      <c r="Q489" s="38">
        <f t="shared" si="7"/>
      </c>
    </row>
    <row r="490" spans="1:17" ht="12.75">
      <c r="A490" s="20">
        <f>IF(I490&lt;&gt;"",(MAX($I$8:I490)/I490-1)^2,"")</f>
      </c>
      <c r="C490" s="6"/>
      <c r="Q490" s="38">
        <f t="shared" si="7"/>
      </c>
    </row>
    <row r="491" spans="1:17" ht="12.75">
      <c r="A491" s="20">
        <f>IF(I491&lt;&gt;"",(MAX($I$8:I491)/I491-1)^2,"")</f>
      </c>
      <c r="C491" s="6"/>
      <c r="Q491" s="38">
        <f t="shared" si="7"/>
      </c>
    </row>
    <row r="492" spans="1:17" ht="12.75">
      <c r="A492" s="20">
        <f>IF(I492&lt;&gt;"",(MAX($I$8:I492)/I492-1)^2,"")</f>
      </c>
      <c r="C492" s="6"/>
      <c r="Q492" s="38">
        <f t="shared" si="7"/>
      </c>
    </row>
    <row r="493" spans="1:17" ht="12.75">
      <c r="A493" s="20">
        <f>IF(I493&lt;&gt;"",(MAX($I$8:I493)/I493-1)^2,"")</f>
      </c>
      <c r="C493" s="6"/>
      <c r="Q493" s="38">
        <f t="shared" si="7"/>
      </c>
    </row>
    <row r="494" spans="1:17" ht="12.75">
      <c r="A494" s="20">
        <f>IF(I494&lt;&gt;"",(MAX($I$8:I494)/I494-1)^2,"")</f>
      </c>
      <c r="C494" s="6"/>
      <c r="Q494" s="38">
        <f t="shared" si="7"/>
      </c>
    </row>
    <row r="495" spans="1:17" ht="12.75">
      <c r="A495" s="20">
        <f>IF(I495&lt;&gt;"",(MAX($I$8:I495)/I495-1)^2,"")</f>
      </c>
      <c r="C495" s="6"/>
      <c r="Q495" s="38">
        <f t="shared" si="7"/>
      </c>
    </row>
    <row r="496" spans="1:17" ht="12.75">
      <c r="A496" s="20">
        <f>IF(I496&lt;&gt;"",(MAX($I$8:I496)/I496-1)^2,"")</f>
      </c>
      <c r="C496" s="6"/>
      <c r="Q496" s="38">
        <f t="shared" si="7"/>
      </c>
    </row>
    <row r="497" spans="1:17" ht="12.75">
      <c r="A497" s="20">
        <f>IF(I497&lt;&gt;"",(MAX($I$8:I497)/I497-1)^2,"")</f>
      </c>
      <c r="C497" s="6"/>
      <c r="Q497" s="38">
        <f t="shared" si="7"/>
      </c>
    </row>
    <row r="498" spans="1:17" ht="12.75">
      <c r="A498" s="20">
        <f>IF(I498&lt;&gt;"",(MAX($I$8:I498)/I498-1)^2,"")</f>
      </c>
      <c r="C498" s="6"/>
      <c r="Q498" s="38">
        <f t="shared" si="7"/>
      </c>
    </row>
    <row r="499" spans="1:17" ht="12.75">
      <c r="A499" s="20">
        <f>IF(I499&lt;&gt;"",(MAX($I$8:I499)/I499-1)^2,"")</f>
      </c>
      <c r="C499" s="6"/>
      <c r="Q499" s="38">
        <f t="shared" si="7"/>
      </c>
    </row>
    <row r="500" spans="1:17" ht="12.75">
      <c r="A500" s="20">
        <f>IF(I500&lt;&gt;"",(MAX($I$8:I500)/I500-1)^2,"")</f>
      </c>
      <c r="C500" s="6"/>
      <c r="Q500" s="38">
        <f t="shared" si="7"/>
      </c>
    </row>
    <row r="501" spans="1:17" ht="12.75">
      <c r="A501" s="20">
        <f>IF(I501&lt;&gt;"",(MAX($I$8:I501)/I501-1)^2,"")</f>
      </c>
      <c r="C501" s="6"/>
      <c r="Q501" s="38">
        <f t="shared" si="7"/>
      </c>
    </row>
    <row r="502" spans="1:17" ht="12.75">
      <c r="A502" s="20">
        <f>IF(I502&lt;&gt;"",(MAX($I$8:I502)/I502-1)^2,"")</f>
      </c>
      <c r="C502" s="6"/>
      <c r="Q502" s="38">
        <f t="shared" si="7"/>
      </c>
    </row>
    <row r="503" spans="1:17" ht="12.75">
      <c r="A503" s="20">
        <f>IF(I503&lt;&gt;"",(MAX($I$8:I503)/I503-1)^2,"")</f>
      </c>
      <c r="C503" s="6"/>
      <c r="Q503" s="38">
        <f t="shared" si="7"/>
      </c>
    </row>
    <row r="504" spans="1:17" ht="12.75">
      <c r="A504" s="20">
        <f>IF(I504&lt;&gt;"",(MAX($I$8:I504)/I504-1)^2,"")</f>
      </c>
      <c r="C504" s="6"/>
      <c r="Q504" s="38">
        <f t="shared" si="7"/>
      </c>
    </row>
    <row r="505" spans="1:17" ht="12.75">
      <c r="A505" s="20">
        <f>IF(I505&lt;&gt;"",(MAX($I$8:I505)/I505-1)^2,"")</f>
      </c>
      <c r="C505" s="6"/>
      <c r="Q505" s="38">
        <f t="shared" si="7"/>
      </c>
    </row>
    <row r="506" spans="1:17" ht="12.75">
      <c r="A506" s="20">
        <f>IF(I506&lt;&gt;"",(MAX($I$8:I506)/I506-1)^2,"")</f>
      </c>
      <c r="C506" s="6"/>
      <c r="Q506" s="38">
        <f t="shared" si="7"/>
      </c>
    </row>
    <row r="507" spans="1:17" ht="12.75">
      <c r="A507" s="20">
        <f>IF(I507&lt;&gt;"",(MAX($I$8:I507)/I507-1)^2,"")</f>
      </c>
      <c r="C507" s="6"/>
      <c r="Q507" s="38">
        <f t="shared" si="7"/>
      </c>
    </row>
    <row r="508" spans="1:17" ht="12.75">
      <c r="A508" s="20">
        <f>IF(I508&lt;&gt;"",(MAX($I$8:I508)/I508-1)^2,"")</f>
      </c>
      <c r="C508" s="6"/>
      <c r="Q508" s="38">
        <f t="shared" si="7"/>
      </c>
    </row>
    <row r="509" spans="1:17" ht="12.75">
      <c r="A509" s="20">
        <f>IF(I509&lt;&gt;"",(MAX($I$8:I509)/I509-1)^2,"")</f>
      </c>
      <c r="C509" s="6"/>
      <c r="Q509" s="38">
        <f t="shared" si="7"/>
      </c>
    </row>
    <row r="510" spans="1:17" ht="12.75">
      <c r="A510" s="20">
        <f>IF(I510&lt;&gt;"",(MAX($I$8:I510)/I510-1)^2,"")</f>
      </c>
      <c r="C510" s="6"/>
      <c r="Q510" s="38">
        <f t="shared" si="7"/>
      </c>
    </row>
    <row r="511" spans="1:17" ht="12.75">
      <c r="A511" s="20">
        <f>IF(I511&lt;&gt;"",(MAX($I$8:I511)/I511-1)^2,"")</f>
      </c>
      <c r="C511" s="6"/>
      <c r="Q511" s="38">
        <f t="shared" si="7"/>
      </c>
    </row>
    <row r="512" spans="1:17" ht="12.75">
      <c r="A512" s="20">
        <f>IF(I512&lt;&gt;"",(MAX($I$8:I512)/I512-1)^2,"")</f>
      </c>
      <c r="C512" s="6"/>
      <c r="Q512" s="38">
        <f t="shared" si="7"/>
      </c>
    </row>
    <row r="513" spans="1:17" ht="12.75">
      <c r="A513" s="20">
        <f>IF(I513&lt;&gt;"",(MAX($I$8:I513)/I513-1)^2,"")</f>
      </c>
      <c r="C513" s="6"/>
      <c r="Q513" s="38">
        <f t="shared" si="7"/>
      </c>
    </row>
    <row r="514" spans="1:17" ht="12.75">
      <c r="A514" s="20">
        <f>IF(I514&lt;&gt;"",(MAX($I$8:I514)/I514-1)^2,"")</f>
      </c>
      <c r="C514" s="6"/>
      <c r="Q514" s="38">
        <f t="shared" si="7"/>
      </c>
    </row>
    <row r="515" spans="1:17" ht="12.75">
      <c r="A515" s="20">
        <f>IF(I515&lt;&gt;"",(MAX($I$8:I515)/I515-1)^2,"")</f>
      </c>
      <c r="C515" s="6"/>
      <c r="Q515" s="38">
        <f t="shared" si="7"/>
      </c>
    </row>
    <row r="516" spans="1:17" ht="12.75">
      <c r="A516" s="20">
        <f>IF(I516&lt;&gt;"",(MAX($I$8:I516)/I516-1)^2,"")</f>
      </c>
      <c r="C516" s="6"/>
      <c r="Q516" s="38">
        <f t="shared" si="7"/>
      </c>
    </row>
    <row r="517" spans="1:17" ht="12.75">
      <c r="A517" s="20">
        <f>IF(I517&lt;&gt;"",(MAX($I$8:I517)/I517-1)^2,"")</f>
      </c>
      <c r="C517" s="6"/>
      <c r="Q517" s="38">
        <f t="shared" si="7"/>
      </c>
    </row>
    <row r="518" spans="1:17" ht="12.75">
      <c r="A518" s="20">
        <f>IF(I518&lt;&gt;"",(MAX($I$8:I518)/I518-1)^2,"")</f>
      </c>
      <c r="C518" s="6"/>
      <c r="Q518" s="38">
        <f t="shared" si="7"/>
      </c>
    </row>
    <row r="519" spans="1:17" ht="12.75">
      <c r="A519" s="20">
        <f>IF(I519&lt;&gt;"",(MAX($I$8:I519)/I519-1)^2,"")</f>
      </c>
      <c r="C519" s="6"/>
      <c r="Q519" s="38">
        <f t="shared" si="7"/>
      </c>
    </row>
    <row r="520" spans="1:17" ht="12.75">
      <c r="A520" s="20">
        <f>IF(I520&lt;&gt;"",(MAX($I$8:I520)/I520-1)^2,"")</f>
      </c>
      <c r="C520" s="6"/>
      <c r="Q520" s="38">
        <f t="shared" si="7"/>
      </c>
    </row>
    <row r="521" spans="1:17" ht="12.75">
      <c r="A521" s="20">
        <f>IF(I521&lt;&gt;"",(MAX($I$8:I521)/I521-1)^2,"")</f>
      </c>
      <c r="C521" s="6"/>
      <c r="Q521" s="38">
        <f t="shared" si="7"/>
      </c>
    </row>
    <row r="522" spans="1:17" ht="12.75">
      <c r="A522" s="20">
        <f>IF(I522&lt;&gt;"",(MAX($I$8:I522)/I522-1)^2,"")</f>
      </c>
      <c r="C522" s="6"/>
      <c r="Q522" s="38">
        <f aca="true" t="shared" si="8" ref="Q522:Q585">IF(I523&lt;&gt;"",I522/I521-1,"")</f>
      </c>
    </row>
    <row r="523" spans="1:17" ht="12.75">
      <c r="A523" s="20">
        <f>IF(I523&lt;&gt;"",(MAX($I$8:I523)/I523-1)^2,"")</f>
      </c>
      <c r="C523" s="6"/>
      <c r="Q523" s="38">
        <f t="shared" si="8"/>
      </c>
    </row>
    <row r="524" spans="1:17" ht="12.75">
      <c r="A524" s="20">
        <f>IF(I524&lt;&gt;"",(MAX($I$8:I524)/I524-1)^2,"")</f>
      </c>
      <c r="C524" s="6"/>
      <c r="Q524" s="38">
        <f t="shared" si="8"/>
      </c>
    </row>
    <row r="525" spans="1:17" ht="12.75">
      <c r="A525" s="20">
        <f>IF(I525&lt;&gt;"",(MAX($I$8:I525)/I525-1)^2,"")</f>
      </c>
      <c r="C525" s="6"/>
      <c r="Q525" s="38">
        <f t="shared" si="8"/>
      </c>
    </row>
    <row r="526" spans="1:17" ht="12.75">
      <c r="A526" s="20">
        <f>IF(I526&lt;&gt;"",(MAX($I$8:I526)/I526-1)^2,"")</f>
      </c>
      <c r="C526" s="6"/>
      <c r="Q526" s="38">
        <f t="shared" si="8"/>
      </c>
    </row>
    <row r="527" spans="1:17" ht="12.75">
      <c r="A527" s="20">
        <f>IF(I527&lt;&gt;"",(MAX($I$8:I527)/I527-1)^2,"")</f>
      </c>
      <c r="C527" s="6"/>
      <c r="Q527" s="38">
        <f t="shared" si="8"/>
      </c>
    </row>
    <row r="528" spans="1:17" ht="12.75">
      <c r="A528" s="20">
        <f>IF(I528&lt;&gt;"",(MAX($I$8:I528)/I528-1)^2,"")</f>
      </c>
      <c r="C528" s="6"/>
      <c r="Q528" s="38">
        <f t="shared" si="8"/>
      </c>
    </row>
    <row r="529" spans="1:17" ht="12.75">
      <c r="A529" s="20">
        <f>IF(I529&lt;&gt;"",(MAX($I$8:I529)/I529-1)^2,"")</f>
      </c>
      <c r="C529" s="6"/>
      <c r="Q529" s="38">
        <f t="shared" si="8"/>
      </c>
    </row>
    <row r="530" spans="1:17" ht="12.75">
      <c r="A530" s="20">
        <f>IF(I530&lt;&gt;"",(MAX($I$8:I530)/I530-1)^2,"")</f>
      </c>
      <c r="C530" s="6"/>
      <c r="Q530" s="38">
        <f t="shared" si="8"/>
      </c>
    </row>
    <row r="531" spans="1:17" ht="12.75">
      <c r="A531" s="20">
        <f>IF(I531&lt;&gt;"",(MAX($I$8:I531)/I531-1)^2,"")</f>
      </c>
      <c r="C531" s="6"/>
      <c r="Q531" s="38">
        <f t="shared" si="8"/>
      </c>
    </row>
    <row r="532" spans="1:17" ht="12.75">
      <c r="A532" s="20">
        <f>IF(I532&lt;&gt;"",(MAX($I$8:I532)/I532-1)^2,"")</f>
      </c>
      <c r="C532" s="6"/>
      <c r="Q532" s="38">
        <f t="shared" si="8"/>
      </c>
    </row>
    <row r="533" spans="1:17" ht="12.75">
      <c r="A533" s="20">
        <f>IF(I533&lt;&gt;"",(MAX($I$8:I533)/I533-1)^2,"")</f>
      </c>
      <c r="C533" s="6"/>
      <c r="Q533" s="38">
        <f t="shared" si="8"/>
      </c>
    </row>
    <row r="534" spans="1:17" ht="12.75">
      <c r="A534" s="20">
        <f>IF(I534&lt;&gt;"",(MAX($I$8:I534)/I534-1)^2,"")</f>
      </c>
      <c r="C534" s="6"/>
      <c r="Q534" s="38">
        <f t="shared" si="8"/>
      </c>
    </row>
    <row r="535" spans="1:17" ht="12.75">
      <c r="A535" s="20">
        <f>IF(I535&lt;&gt;"",(MAX($I$8:I535)/I535-1)^2,"")</f>
      </c>
      <c r="C535" s="6"/>
      <c r="Q535" s="38">
        <f t="shared" si="8"/>
      </c>
    </row>
    <row r="536" spans="1:17" ht="12.75">
      <c r="A536" s="20">
        <f>IF(I536&lt;&gt;"",(MAX($I$8:I536)/I536-1)^2,"")</f>
      </c>
      <c r="C536" s="6"/>
      <c r="Q536" s="38">
        <f t="shared" si="8"/>
      </c>
    </row>
    <row r="537" spans="1:17" ht="12.75">
      <c r="A537" s="20">
        <f>IF(I537&lt;&gt;"",(MAX($I$8:I537)/I537-1)^2,"")</f>
      </c>
      <c r="C537" s="6"/>
      <c r="Q537" s="38">
        <f t="shared" si="8"/>
      </c>
    </row>
    <row r="538" spans="1:17" ht="12.75">
      <c r="A538" s="20">
        <f>IF(I538&lt;&gt;"",(MAX($I$8:I538)/I538-1)^2,"")</f>
      </c>
      <c r="C538" s="6"/>
      <c r="Q538" s="38">
        <f t="shared" si="8"/>
      </c>
    </row>
    <row r="539" spans="1:17" ht="12.75">
      <c r="A539" s="20">
        <f>IF(I539&lt;&gt;"",(MAX($I$8:I539)/I539-1)^2,"")</f>
      </c>
      <c r="C539" s="6"/>
      <c r="Q539" s="38">
        <f t="shared" si="8"/>
      </c>
    </row>
    <row r="540" spans="1:17" ht="12.75">
      <c r="A540" s="20">
        <f>IF(I540&lt;&gt;"",(MAX($I$8:I540)/I540-1)^2,"")</f>
      </c>
      <c r="C540" s="6"/>
      <c r="Q540" s="38">
        <f t="shared" si="8"/>
      </c>
    </row>
    <row r="541" spans="1:17" ht="12.75">
      <c r="A541" s="20">
        <f>IF(I541&lt;&gt;"",(MAX($I$8:I541)/I541-1)^2,"")</f>
      </c>
      <c r="C541" s="6"/>
      <c r="Q541" s="38">
        <f t="shared" si="8"/>
      </c>
    </row>
    <row r="542" spans="1:17" ht="12.75">
      <c r="A542" s="20">
        <f>IF(I542&lt;&gt;"",(MAX($I$8:I542)/I542-1)^2,"")</f>
      </c>
      <c r="C542" s="6"/>
      <c r="Q542" s="38">
        <f t="shared" si="8"/>
      </c>
    </row>
    <row r="543" spans="1:17" ht="12.75">
      <c r="A543" s="20">
        <f>IF(I543&lt;&gt;"",(MAX($I$8:I543)/I543-1)^2,"")</f>
      </c>
      <c r="C543" s="6"/>
      <c r="Q543" s="38">
        <f t="shared" si="8"/>
      </c>
    </row>
    <row r="544" spans="1:17" ht="12.75">
      <c r="A544" s="20">
        <f>IF(I544&lt;&gt;"",(MAX($I$8:I544)/I544-1)^2,"")</f>
      </c>
      <c r="C544" s="6"/>
      <c r="Q544" s="38">
        <f t="shared" si="8"/>
      </c>
    </row>
    <row r="545" spans="1:17" ht="12.75">
      <c r="A545" s="20">
        <f>IF(I545&lt;&gt;"",(MAX($I$8:I545)/I545-1)^2,"")</f>
      </c>
      <c r="C545" s="6"/>
      <c r="Q545" s="38">
        <f t="shared" si="8"/>
      </c>
    </row>
    <row r="546" spans="1:17" ht="12.75">
      <c r="A546" s="20">
        <f>IF(I546&lt;&gt;"",(MAX($I$8:I546)/I546-1)^2,"")</f>
      </c>
      <c r="C546" s="6"/>
      <c r="Q546" s="38">
        <f t="shared" si="8"/>
      </c>
    </row>
    <row r="547" spans="1:17" ht="12.75">
      <c r="A547" s="20">
        <f>IF(I547&lt;&gt;"",(MAX($I$8:I547)/I547-1)^2,"")</f>
      </c>
      <c r="C547" s="6"/>
      <c r="Q547" s="38">
        <f t="shared" si="8"/>
      </c>
    </row>
    <row r="548" spans="1:17" ht="12.75">
      <c r="A548" s="20">
        <f>IF(I548&lt;&gt;"",(MAX($I$8:I548)/I548-1)^2,"")</f>
      </c>
      <c r="C548" s="6"/>
      <c r="Q548" s="38">
        <f t="shared" si="8"/>
      </c>
    </row>
    <row r="549" spans="1:17" ht="12.75">
      <c r="A549" s="20">
        <f>IF(I549&lt;&gt;"",(MAX($I$8:I549)/I549-1)^2,"")</f>
      </c>
      <c r="C549" s="6"/>
      <c r="Q549" s="38">
        <f t="shared" si="8"/>
      </c>
    </row>
    <row r="550" spans="1:17" ht="12.75">
      <c r="A550" s="20">
        <f>IF(I550&lt;&gt;"",(MAX($I$8:I550)/I550-1)^2,"")</f>
      </c>
      <c r="C550" s="6"/>
      <c r="Q550" s="38">
        <f t="shared" si="8"/>
      </c>
    </row>
    <row r="551" spans="1:17" ht="12.75">
      <c r="A551" s="20">
        <f>IF(I551&lt;&gt;"",(MAX($I$8:I551)/I551-1)^2,"")</f>
      </c>
      <c r="C551" s="6"/>
      <c r="Q551" s="38">
        <f t="shared" si="8"/>
      </c>
    </row>
    <row r="552" spans="1:17" ht="12.75">
      <c r="A552" s="20">
        <f>IF(I552&lt;&gt;"",(MAX($I$8:I552)/I552-1)^2,"")</f>
      </c>
      <c r="C552" s="6"/>
      <c r="Q552" s="38">
        <f t="shared" si="8"/>
      </c>
    </row>
    <row r="553" spans="1:17" ht="12.75">
      <c r="A553" s="20">
        <f>IF(I553&lt;&gt;"",(MAX($I$8:I553)/I553-1)^2,"")</f>
      </c>
      <c r="C553" s="6"/>
      <c r="Q553" s="38">
        <f t="shared" si="8"/>
      </c>
    </row>
    <row r="554" spans="1:17" ht="12.75">
      <c r="A554" s="20">
        <f>IF(I554&lt;&gt;"",(MAX($I$8:I554)/I554-1)^2,"")</f>
      </c>
      <c r="C554" s="6"/>
      <c r="Q554" s="38">
        <f t="shared" si="8"/>
      </c>
    </row>
    <row r="555" spans="1:17" ht="12.75">
      <c r="A555" s="20">
        <f>IF(I555&lt;&gt;"",(MAX($I$8:I555)/I555-1)^2,"")</f>
      </c>
      <c r="C555" s="6"/>
      <c r="Q555" s="38">
        <f t="shared" si="8"/>
      </c>
    </row>
    <row r="556" spans="1:17" ht="12.75">
      <c r="A556" s="20">
        <f>IF(I556&lt;&gt;"",(MAX($I$8:I556)/I556-1)^2,"")</f>
      </c>
      <c r="C556" s="6"/>
      <c r="Q556" s="38">
        <f t="shared" si="8"/>
      </c>
    </row>
    <row r="557" spans="1:17" ht="12.75">
      <c r="A557" s="20">
        <f>IF(I557&lt;&gt;"",(MAX($I$8:I557)/I557-1)^2,"")</f>
      </c>
      <c r="C557" s="6"/>
      <c r="Q557" s="38">
        <f t="shared" si="8"/>
      </c>
    </row>
    <row r="558" spans="1:17" ht="12.75">
      <c r="A558" s="20">
        <f>IF(I558&lt;&gt;"",(MAX($I$8:I558)/I558-1)^2,"")</f>
      </c>
      <c r="C558" s="6"/>
      <c r="Q558" s="38">
        <f t="shared" si="8"/>
      </c>
    </row>
    <row r="559" spans="1:17" ht="12.75">
      <c r="A559" s="20">
        <f>IF(I559&lt;&gt;"",(MAX($I$8:I559)/I559-1)^2,"")</f>
      </c>
      <c r="C559" s="6"/>
      <c r="Q559" s="38">
        <f t="shared" si="8"/>
      </c>
    </row>
    <row r="560" spans="1:17" ht="12.75">
      <c r="A560" s="20">
        <f>IF(I560&lt;&gt;"",(MAX($I$8:I560)/I560-1)^2,"")</f>
      </c>
      <c r="C560" s="6"/>
      <c r="Q560" s="38">
        <f t="shared" si="8"/>
      </c>
    </row>
    <row r="561" spans="1:17" ht="12.75">
      <c r="A561" s="20">
        <f>IF(I561&lt;&gt;"",(MAX($I$8:I561)/I561-1)^2,"")</f>
      </c>
      <c r="C561" s="6"/>
      <c r="Q561" s="38">
        <f t="shared" si="8"/>
      </c>
    </row>
    <row r="562" spans="1:17" ht="12.75">
      <c r="A562" s="20">
        <f>IF(I562&lt;&gt;"",(MAX($I$8:I562)/I562-1)^2,"")</f>
      </c>
      <c r="C562" s="6"/>
      <c r="Q562" s="38">
        <f t="shared" si="8"/>
      </c>
    </row>
    <row r="563" spans="1:17" ht="12.75">
      <c r="A563" s="20">
        <f>IF(I563&lt;&gt;"",(MAX($I$8:I563)/I563-1)^2,"")</f>
      </c>
      <c r="C563" s="6"/>
      <c r="Q563" s="38">
        <f t="shared" si="8"/>
      </c>
    </row>
    <row r="564" spans="1:17" ht="12.75">
      <c r="A564" s="20">
        <f>IF(I564&lt;&gt;"",(MAX($I$8:I564)/I564-1)^2,"")</f>
      </c>
      <c r="C564" s="6"/>
      <c r="Q564" s="38">
        <f t="shared" si="8"/>
      </c>
    </row>
    <row r="565" spans="1:17" ht="12.75">
      <c r="A565" s="20">
        <f>IF(I565&lt;&gt;"",(MAX($I$8:I565)/I565-1)^2,"")</f>
      </c>
      <c r="C565" s="6"/>
      <c r="Q565" s="38">
        <f t="shared" si="8"/>
      </c>
    </row>
    <row r="566" spans="1:17" ht="12.75">
      <c r="A566" s="20">
        <f>IF(I566&lt;&gt;"",(MAX($I$8:I566)/I566-1)^2,"")</f>
      </c>
      <c r="C566" s="6"/>
      <c r="Q566" s="38">
        <f t="shared" si="8"/>
      </c>
    </row>
    <row r="567" spans="1:17" ht="12.75">
      <c r="A567" s="20">
        <f>IF(I567&lt;&gt;"",(MAX($I$8:I567)/I567-1)^2,"")</f>
      </c>
      <c r="C567" s="6"/>
      <c r="Q567" s="38">
        <f t="shared" si="8"/>
      </c>
    </row>
    <row r="568" spans="1:17" ht="12.75">
      <c r="A568" s="20">
        <f>IF(I568&lt;&gt;"",(MAX($I$8:I568)/I568-1)^2,"")</f>
      </c>
      <c r="C568" s="6"/>
      <c r="Q568" s="38">
        <f t="shared" si="8"/>
      </c>
    </row>
    <row r="569" spans="1:17" ht="12.75">
      <c r="A569" s="20">
        <f>IF(I569&lt;&gt;"",(MAX($I$8:I569)/I569-1)^2,"")</f>
      </c>
      <c r="C569" s="6"/>
      <c r="Q569" s="38">
        <f t="shared" si="8"/>
      </c>
    </row>
    <row r="570" spans="1:17" ht="12.75">
      <c r="A570" s="20">
        <f>IF(I570&lt;&gt;"",(MAX($I$8:I570)/I570-1)^2,"")</f>
      </c>
      <c r="C570" s="6"/>
      <c r="Q570" s="38">
        <f t="shared" si="8"/>
      </c>
    </row>
    <row r="571" spans="1:17" ht="12.75">
      <c r="A571" s="20">
        <f>IF(I571&lt;&gt;"",(MAX($I$8:I571)/I571-1)^2,"")</f>
      </c>
      <c r="C571" s="6"/>
      <c r="Q571" s="38">
        <f t="shared" si="8"/>
      </c>
    </row>
    <row r="572" spans="1:17" ht="12.75">
      <c r="A572" s="20">
        <f>IF(I572&lt;&gt;"",(MAX($I$8:I572)/I572-1)^2,"")</f>
      </c>
      <c r="C572" s="6"/>
      <c r="Q572" s="38">
        <f t="shared" si="8"/>
      </c>
    </row>
    <row r="573" spans="1:17" ht="12.75">
      <c r="A573" s="20">
        <f>IF(I573&lt;&gt;"",(MAX($I$8:I573)/I573-1)^2,"")</f>
      </c>
      <c r="C573" s="6"/>
      <c r="Q573" s="38">
        <f t="shared" si="8"/>
      </c>
    </row>
    <row r="574" spans="1:17" ht="12.75">
      <c r="A574" s="20">
        <f>IF(I574&lt;&gt;"",(MAX($I$8:I574)/I574-1)^2,"")</f>
      </c>
      <c r="C574" s="6"/>
      <c r="Q574" s="38">
        <f t="shared" si="8"/>
      </c>
    </row>
    <row r="575" spans="1:17" ht="12.75">
      <c r="A575" s="20">
        <f>IF(I575&lt;&gt;"",(MAX($I$8:I575)/I575-1)^2,"")</f>
      </c>
      <c r="C575" s="6"/>
      <c r="Q575" s="38">
        <f t="shared" si="8"/>
      </c>
    </row>
    <row r="576" spans="1:17" ht="12.75">
      <c r="A576" s="20">
        <f>IF(I576&lt;&gt;"",(MAX($I$8:I576)/I576-1)^2,"")</f>
      </c>
      <c r="C576" s="6"/>
      <c r="Q576" s="38">
        <f t="shared" si="8"/>
      </c>
    </row>
    <row r="577" spans="1:17" ht="12.75">
      <c r="A577" s="20">
        <f>IF(I577&lt;&gt;"",(MAX($I$8:I577)/I577-1)^2,"")</f>
      </c>
      <c r="C577" s="6"/>
      <c r="Q577" s="38">
        <f t="shared" si="8"/>
      </c>
    </row>
    <row r="578" spans="1:17" ht="12.75">
      <c r="A578" s="20">
        <f>IF(I578&lt;&gt;"",(MAX($I$8:I578)/I578-1)^2,"")</f>
      </c>
      <c r="C578" s="6"/>
      <c r="Q578" s="38">
        <f t="shared" si="8"/>
      </c>
    </row>
    <row r="579" spans="1:17" ht="12.75">
      <c r="A579" s="20">
        <f>IF(I579&lt;&gt;"",(MAX($I$8:I579)/I579-1)^2,"")</f>
      </c>
      <c r="C579" s="6"/>
      <c r="Q579" s="38">
        <f t="shared" si="8"/>
      </c>
    </row>
    <row r="580" spans="1:17" ht="12.75">
      <c r="A580" s="20">
        <f>IF(I580&lt;&gt;"",(MAX($I$8:I580)/I580-1)^2,"")</f>
      </c>
      <c r="C580" s="6"/>
      <c r="Q580" s="38">
        <f t="shared" si="8"/>
      </c>
    </row>
    <row r="581" spans="1:17" ht="12.75">
      <c r="A581" s="20">
        <f>IF(I581&lt;&gt;"",(MAX($I$8:I581)/I581-1)^2,"")</f>
      </c>
      <c r="C581" s="6"/>
      <c r="Q581" s="38">
        <f t="shared" si="8"/>
      </c>
    </row>
    <row r="582" spans="1:17" ht="12.75">
      <c r="A582" s="20">
        <f>IF(I582&lt;&gt;"",(MAX($I$8:I582)/I582-1)^2,"")</f>
      </c>
      <c r="C582" s="6"/>
      <c r="Q582" s="38">
        <f t="shared" si="8"/>
      </c>
    </row>
    <row r="583" spans="1:17" ht="12.75">
      <c r="A583" s="20">
        <f>IF(I583&lt;&gt;"",(MAX($I$8:I583)/I583-1)^2,"")</f>
      </c>
      <c r="C583" s="6"/>
      <c r="Q583" s="38">
        <f t="shared" si="8"/>
      </c>
    </row>
    <row r="584" spans="1:17" ht="12.75">
      <c r="A584" s="20">
        <f>IF(I584&lt;&gt;"",(MAX($I$8:I584)/I584-1)^2,"")</f>
      </c>
      <c r="C584" s="6"/>
      <c r="Q584" s="38">
        <f t="shared" si="8"/>
      </c>
    </row>
    <row r="585" spans="1:17" ht="12.75">
      <c r="A585" s="20">
        <f>IF(I585&lt;&gt;"",(MAX($I$8:I585)/I585-1)^2,"")</f>
      </c>
      <c r="C585" s="6"/>
      <c r="Q585" s="38">
        <f t="shared" si="8"/>
      </c>
    </row>
    <row r="586" spans="1:17" ht="12.75">
      <c r="A586" s="20">
        <f>IF(I586&lt;&gt;"",(MAX($I$8:I586)/I586-1)^2,"")</f>
      </c>
      <c r="C586" s="6"/>
      <c r="Q586" s="38">
        <f aca="true" t="shared" si="9" ref="Q586:Q600">IF(I587&lt;&gt;"",I586/I585-1,"")</f>
      </c>
    </row>
    <row r="587" spans="1:17" ht="12.75">
      <c r="A587" s="20">
        <f>IF(I587&lt;&gt;"",(MAX($I$8:I587)/I587-1)^2,"")</f>
      </c>
      <c r="C587" s="6"/>
      <c r="Q587" s="38">
        <f t="shared" si="9"/>
      </c>
    </row>
    <row r="588" spans="1:17" ht="12.75">
      <c r="A588" s="20">
        <f>IF(I588&lt;&gt;"",(MAX($I$8:I588)/I588-1)^2,"")</f>
      </c>
      <c r="C588" s="6"/>
      <c r="Q588" s="38">
        <f t="shared" si="9"/>
      </c>
    </row>
    <row r="589" spans="1:17" ht="12.75">
      <c r="A589" s="20">
        <f>IF(I589&lt;&gt;"",(MAX($I$8:I589)/I589-1)^2,"")</f>
      </c>
      <c r="C589" s="6"/>
      <c r="Q589" s="38">
        <f t="shared" si="9"/>
      </c>
    </row>
    <row r="590" spans="1:17" ht="12.75">
      <c r="A590" s="20">
        <f>IF(I590&lt;&gt;"",(MAX($I$8:I590)/I590-1)^2,"")</f>
      </c>
      <c r="C590" s="6"/>
      <c r="Q590" s="38">
        <f t="shared" si="9"/>
      </c>
    </row>
    <row r="591" spans="1:17" ht="12.75">
      <c r="A591" s="20">
        <f>IF(I591&lt;&gt;"",(MAX($I$8:I591)/I591-1)^2,"")</f>
      </c>
      <c r="C591" s="6"/>
      <c r="Q591" s="38">
        <f t="shared" si="9"/>
      </c>
    </row>
    <row r="592" spans="1:17" ht="12.75">
      <c r="A592" s="20">
        <f>IF(I592&lt;&gt;"",(MAX($I$8:I592)/I592-1)^2,"")</f>
      </c>
      <c r="C592" s="6"/>
      <c r="Q592" s="38">
        <f t="shared" si="9"/>
      </c>
    </row>
    <row r="593" spans="1:17" ht="12.75">
      <c r="A593" s="20">
        <f>IF(I593&lt;&gt;"",(MAX($I$8:I593)/I593-1)^2,"")</f>
      </c>
      <c r="C593" s="6"/>
      <c r="Q593" s="38">
        <f t="shared" si="9"/>
      </c>
    </row>
    <row r="594" spans="1:17" ht="12.75">
      <c r="A594" s="20">
        <f>IF(I594&lt;&gt;"",(MAX($I$8:I594)/I594-1)^2,"")</f>
      </c>
      <c r="C594" s="6"/>
      <c r="Q594" s="38">
        <f t="shared" si="9"/>
      </c>
    </row>
    <row r="595" spans="1:17" ht="12.75">
      <c r="A595" s="20">
        <f>IF(I595&lt;&gt;"",(MAX($I$8:I595)/I595-1)^2,"")</f>
      </c>
      <c r="C595" s="6"/>
      <c r="Q595" s="38">
        <f t="shared" si="9"/>
      </c>
    </row>
    <row r="596" spans="1:17" ht="12.75">
      <c r="A596" s="20">
        <f>IF(I596&lt;&gt;"",(MAX($I$8:I596)/I596-1)^2,"")</f>
      </c>
      <c r="C596" s="6"/>
      <c r="Q596" s="38">
        <f t="shared" si="9"/>
      </c>
    </row>
    <row r="597" spans="1:17" ht="12.75">
      <c r="A597" s="20">
        <f>IF(I597&lt;&gt;"",(MAX($I$8:I597)/I597-1)^2,"")</f>
      </c>
      <c r="C597" s="6"/>
      <c r="Q597" s="38">
        <f t="shared" si="9"/>
      </c>
    </row>
    <row r="598" spans="1:17" ht="12.75">
      <c r="A598" s="20">
        <f>IF(I598&lt;&gt;"",(MAX($I$8:I598)/I598-1)^2,"")</f>
      </c>
      <c r="C598" s="6"/>
      <c r="Q598" s="38">
        <f t="shared" si="9"/>
      </c>
    </row>
    <row r="599" spans="1:17" ht="12.75">
      <c r="A599" s="20">
        <f>IF(I599&lt;&gt;"",(MAX($I$8:I599)/I599-1)^2,"")</f>
      </c>
      <c r="C599" s="6"/>
      <c r="Q599" s="38">
        <f t="shared" si="9"/>
      </c>
    </row>
    <row r="600" spans="1:17" ht="12.75">
      <c r="A600" s="20">
        <f>IF(I600&lt;&gt;"",(MAX($I$8:I600)/I600-1)^2,"")</f>
      </c>
      <c r="C600" s="6"/>
      <c r="Q600" s="38">
        <f t="shared" si="9"/>
      </c>
    </row>
    <row r="601" spans="1:3" ht="12.75">
      <c r="A601" s="17"/>
      <c r="C601" s="6"/>
    </row>
    <row r="602" spans="1:3" ht="12.75">
      <c r="A602" s="17"/>
      <c r="C602" s="6"/>
    </row>
    <row r="603" spans="1:3" ht="12.75">
      <c r="A603" s="17"/>
      <c r="C603" s="6"/>
    </row>
    <row r="604" spans="1:3" ht="12.75">
      <c r="A604" s="17"/>
      <c r="C604" s="6"/>
    </row>
    <row r="605" spans="1:3" ht="12.75">
      <c r="A605" s="17"/>
      <c r="C605" s="6"/>
    </row>
    <row r="606" spans="1:3" ht="12.75">
      <c r="A606" s="17"/>
      <c r="C606" s="6"/>
    </row>
    <row r="607" spans="1:3" ht="12.75">
      <c r="A607" s="17"/>
      <c r="C607" s="6"/>
    </row>
    <row r="608" spans="1:3" ht="12.75">
      <c r="A608" s="17"/>
      <c r="C608" s="6"/>
    </row>
    <row r="609" spans="1:3" ht="12.75">
      <c r="A609" s="17"/>
      <c r="C609" s="6"/>
    </row>
    <row r="610" spans="1:3" ht="12.75">
      <c r="A610" s="17"/>
      <c r="C610" s="6"/>
    </row>
    <row r="611" spans="1:3" ht="12.75">
      <c r="A611" s="17"/>
      <c r="C611" s="6"/>
    </row>
    <row r="612" spans="1:3" ht="12.75">
      <c r="A612" s="17"/>
      <c r="C612" s="6"/>
    </row>
    <row r="613" spans="1:3" ht="12.75">
      <c r="A613" s="17"/>
      <c r="C613" s="6"/>
    </row>
    <row r="614" spans="1:3" ht="12.75">
      <c r="A614" s="17"/>
      <c r="C614" s="6"/>
    </row>
    <row r="615" spans="1:3" ht="12.75">
      <c r="A615" s="17"/>
      <c r="C615" s="6"/>
    </row>
    <row r="616" spans="1:3" ht="12.75">
      <c r="A616" s="17"/>
      <c r="C616" s="6"/>
    </row>
    <row r="617" spans="1:3" ht="12.75">
      <c r="A617" s="17"/>
      <c r="C617" s="6"/>
    </row>
    <row r="618" spans="1:3" ht="12.75">
      <c r="A618" s="17"/>
      <c r="C618" s="6"/>
    </row>
    <row r="619" spans="1:3" ht="12.75">
      <c r="A619" s="17"/>
      <c r="C619" s="6"/>
    </row>
    <row r="620" spans="1:3" ht="12.75">
      <c r="A620" s="17"/>
      <c r="C620" s="6"/>
    </row>
    <row r="621" spans="1:3" ht="12.75">
      <c r="A621" s="17"/>
      <c r="C621" s="6"/>
    </row>
    <row r="622" spans="1:3" ht="12.75">
      <c r="A622" s="17"/>
      <c r="C622" s="6"/>
    </row>
    <row r="623" spans="1:3" ht="12.75">
      <c r="A623" s="17"/>
      <c r="C623" s="6"/>
    </row>
    <row r="624" spans="1:3" ht="12.75">
      <c r="A624" s="17"/>
      <c r="C624" s="6"/>
    </row>
    <row r="625" spans="1:3" ht="12.75">
      <c r="A625" s="17"/>
      <c r="C625" s="6"/>
    </row>
    <row r="626" spans="1:3" ht="12.75">
      <c r="A626" s="17"/>
      <c r="C626" s="6"/>
    </row>
    <row r="627" spans="1:3" ht="12.75">
      <c r="A627" s="17"/>
      <c r="C627" s="6"/>
    </row>
    <row r="628" spans="1:3" ht="12.75">
      <c r="A628" s="17"/>
      <c r="C628" s="6"/>
    </row>
    <row r="629" spans="1:3" ht="12.75">
      <c r="A629" s="17"/>
      <c r="C629" s="6"/>
    </row>
    <row r="630" spans="1:3" ht="12.75">
      <c r="A630" s="17"/>
      <c r="C630" s="6"/>
    </row>
    <row r="631" spans="1:3" ht="12.75">
      <c r="A631" s="17"/>
      <c r="C631" s="6"/>
    </row>
    <row r="632" spans="1:3" ht="12.75">
      <c r="A632" s="17"/>
      <c r="C632" s="6"/>
    </row>
    <row r="633" spans="1:3" ht="12.75">
      <c r="A633" s="17"/>
      <c r="C633" s="6"/>
    </row>
    <row r="634" spans="1:3" ht="12.75">
      <c r="A634" s="17"/>
      <c r="C634" s="6"/>
    </row>
    <row r="635" spans="1:3" ht="12.75">
      <c r="A635" s="17"/>
      <c r="C635" s="6"/>
    </row>
    <row r="636" spans="1:3" ht="12.75">
      <c r="A636" s="17"/>
      <c r="C636" s="6"/>
    </row>
    <row r="637" spans="1:3" ht="12.75">
      <c r="A637" s="17"/>
      <c r="C637" s="6"/>
    </row>
    <row r="638" spans="1:3" ht="12.75">
      <c r="A638" s="17"/>
      <c r="C638" s="6"/>
    </row>
    <row r="639" spans="1:3" ht="12.75">
      <c r="A639" s="17"/>
      <c r="C639" s="6"/>
    </row>
    <row r="640" spans="1:3" ht="12.75">
      <c r="A640" s="17"/>
      <c r="C640" s="6"/>
    </row>
    <row r="641" spans="1:3" ht="12.75">
      <c r="A641" s="17"/>
      <c r="C641" s="6"/>
    </row>
    <row r="642" spans="1:3" ht="12.75">
      <c r="A642" s="17"/>
      <c r="C642" s="6"/>
    </row>
    <row r="643" spans="1:3" ht="12.75">
      <c r="A643" s="17"/>
      <c r="C643" s="6"/>
    </row>
    <row r="644" spans="1:3" ht="12.75">
      <c r="A644" s="17"/>
      <c r="C644" s="6"/>
    </row>
    <row r="645" spans="1:3" ht="12.75">
      <c r="A645" s="17"/>
      <c r="C645" s="6"/>
    </row>
    <row r="646" spans="1:3" ht="12.75">
      <c r="A646" s="17"/>
      <c r="C646" s="6"/>
    </row>
    <row r="647" spans="1:3" ht="12.75">
      <c r="A647" s="17"/>
      <c r="C647" s="6"/>
    </row>
    <row r="648" spans="1:3" ht="12.75">
      <c r="A648" s="17"/>
      <c r="C648" s="6"/>
    </row>
    <row r="649" spans="1:3" ht="12.75">
      <c r="A649" s="17"/>
      <c r="C649" s="6"/>
    </row>
    <row r="650" spans="1:3" ht="12.75">
      <c r="A650" s="17"/>
      <c r="C650" s="6"/>
    </row>
    <row r="651" spans="1:3" ht="12.75">
      <c r="A651" s="17"/>
      <c r="C651" s="6"/>
    </row>
    <row r="652" spans="1:3" ht="12.75">
      <c r="A652" s="17"/>
      <c r="C652" s="6"/>
    </row>
    <row r="653" spans="1:3" ht="12.75">
      <c r="A653" s="17"/>
      <c r="C653" s="6"/>
    </row>
    <row r="654" spans="1:3" ht="12.75">
      <c r="A654" s="17"/>
      <c r="C654" s="6"/>
    </row>
    <row r="655" spans="1:3" ht="12.75">
      <c r="A655" s="17"/>
      <c r="C655" s="6"/>
    </row>
    <row r="656" spans="1:3" ht="12.75">
      <c r="A656" s="17"/>
      <c r="C656" s="6"/>
    </row>
    <row r="657" spans="1:3" ht="12.75">
      <c r="A657" s="17"/>
      <c r="C657" s="6"/>
    </row>
    <row r="658" spans="1:3" ht="12.75">
      <c r="A658" s="17"/>
      <c r="C658" s="6"/>
    </row>
    <row r="659" spans="1:3" ht="12.75">
      <c r="A659" s="17"/>
      <c r="C659" s="6"/>
    </row>
    <row r="660" spans="1:3" ht="12.75">
      <c r="A660" s="17"/>
      <c r="C660" s="6"/>
    </row>
    <row r="661" spans="1:3" ht="12.75">
      <c r="A661" s="17"/>
      <c r="C661" s="6"/>
    </row>
    <row r="662" spans="1:3" ht="12.75">
      <c r="A662" s="17"/>
      <c r="C662" s="6"/>
    </row>
    <row r="663" spans="1:3" ht="12.75">
      <c r="A663" s="17"/>
      <c r="C663" s="6"/>
    </row>
    <row r="664" spans="1:3" ht="12.75">
      <c r="A664" s="17"/>
      <c r="C664" s="6"/>
    </row>
    <row r="665" spans="1:3" ht="12.75">
      <c r="A665" s="17"/>
      <c r="C665" s="6"/>
    </row>
    <row r="666" spans="1:3" ht="12.75">
      <c r="A666" s="17"/>
      <c r="C666" s="6"/>
    </row>
    <row r="667" spans="1:3" ht="12.75">
      <c r="A667" s="17"/>
      <c r="C667" s="6"/>
    </row>
    <row r="668" spans="1:3" ht="12.75">
      <c r="A668" s="17"/>
      <c r="C668" s="6"/>
    </row>
    <row r="669" spans="1:3" ht="12.75">
      <c r="A669" s="17"/>
      <c r="C669" s="6"/>
    </row>
    <row r="670" spans="1:3" ht="12.75">
      <c r="A670" s="17"/>
      <c r="C670" s="6"/>
    </row>
    <row r="671" spans="1:3" ht="12.75">
      <c r="A671" s="17"/>
      <c r="C671" s="6"/>
    </row>
    <row r="672" spans="1:3" ht="12.75">
      <c r="A672" s="17"/>
      <c r="C672" s="6"/>
    </row>
    <row r="673" spans="1:3" ht="12.75">
      <c r="A673" s="17"/>
      <c r="C673" s="6"/>
    </row>
    <row r="674" spans="1:3" ht="12.75">
      <c r="A674" s="17"/>
      <c r="C674" s="6"/>
    </row>
    <row r="675" spans="1:3" ht="12.75">
      <c r="A675" s="17"/>
      <c r="C675" s="6"/>
    </row>
    <row r="676" spans="1:3" ht="12.75">
      <c r="A676" s="17"/>
      <c r="C676" s="6"/>
    </row>
    <row r="677" spans="1:3" ht="12.75">
      <c r="A677" s="17"/>
      <c r="C677" s="6"/>
    </row>
    <row r="678" spans="1:3" ht="12.75">
      <c r="A678" s="17"/>
      <c r="C678" s="6"/>
    </row>
    <row r="679" spans="1:3" ht="12.75">
      <c r="A679" s="17"/>
      <c r="C679" s="6"/>
    </row>
    <row r="680" spans="1:3" ht="12.75">
      <c r="A680" s="17"/>
      <c r="C680" s="6"/>
    </row>
    <row r="681" spans="1:3" ht="12.75">
      <c r="A681" s="17"/>
      <c r="C681" s="6"/>
    </row>
    <row r="682" spans="1:3" ht="12.75">
      <c r="A682" s="17"/>
      <c r="C682" s="6"/>
    </row>
    <row r="683" spans="1:3" ht="12.75">
      <c r="A683" s="17"/>
      <c r="C683" s="6"/>
    </row>
    <row r="684" spans="1:3" ht="12.75">
      <c r="A684" s="17"/>
      <c r="C684" s="6"/>
    </row>
    <row r="685" spans="1:3" ht="12.75">
      <c r="A685" s="17"/>
      <c r="C685" s="6"/>
    </row>
    <row r="686" spans="1:3" ht="12.75">
      <c r="A686" s="17"/>
      <c r="C686" s="6"/>
    </row>
    <row r="687" spans="1:3" ht="12.75">
      <c r="A687" s="17"/>
      <c r="C687" s="6"/>
    </row>
    <row r="688" spans="1:3" ht="12.75">
      <c r="A688" s="17"/>
      <c r="C688" s="6"/>
    </row>
    <row r="689" spans="1:3" ht="12.75">
      <c r="A689" s="17"/>
      <c r="C689" s="6"/>
    </row>
    <row r="690" spans="1:3" ht="12.75">
      <c r="A690" s="17"/>
      <c r="C690" s="6"/>
    </row>
    <row r="691" spans="1:3" ht="12.75">
      <c r="A691" s="17"/>
      <c r="C691" s="6"/>
    </row>
    <row r="692" spans="1:3" ht="12.75">
      <c r="A692" s="17"/>
      <c r="C692" s="6"/>
    </row>
    <row r="693" spans="1:3" ht="12.75">
      <c r="A693" s="17"/>
      <c r="C693" s="6"/>
    </row>
    <row r="694" spans="1:3" ht="12.75">
      <c r="A694" s="17"/>
      <c r="C694" s="6"/>
    </row>
    <row r="695" spans="1:3" ht="12.75">
      <c r="A695" s="17"/>
      <c r="C695" s="6"/>
    </row>
    <row r="696" spans="1:3" ht="12.75">
      <c r="A696" s="17"/>
      <c r="C696" s="6"/>
    </row>
    <row r="697" spans="1:3" ht="12.75">
      <c r="A697" s="17"/>
      <c r="C697" s="6"/>
    </row>
    <row r="698" spans="1:3" ht="12.75">
      <c r="A698" s="17"/>
      <c r="C698" s="6"/>
    </row>
    <row r="699" spans="1:3" ht="12.75">
      <c r="A699" s="17"/>
      <c r="C699" s="6"/>
    </row>
    <row r="700" spans="1:3" ht="12.75">
      <c r="A700" s="17"/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  <row r="850" ht="12.75">
      <c r="C850" s="6"/>
    </row>
    <row r="851" ht="12.75">
      <c r="C851" s="6"/>
    </row>
    <row r="852" ht="12.75">
      <c r="C852" s="6"/>
    </row>
    <row r="853" ht="12.75">
      <c r="C853" s="6"/>
    </row>
    <row r="854" ht="12.75">
      <c r="C854" s="6"/>
    </row>
    <row r="855" ht="12.75">
      <c r="C855" s="6"/>
    </row>
    <row r="856" ht="12.75">
      <c r="C856" s="6"/>
    </row>
    <row r="857" ht="12.75">
      <c r="C857" s="6"/>
    </row>
    <row r="858" ht="12.75">
      <c r="C858" s="6"/>
    </row>
    <row r="859" ht="12.75">
      <c r="C859" s="6"/>
    </row>
    <row r="860" ht="12.75">
      <c r="C860" s="6"/>
    </row>
    <row r="861" ht="12.75">
      <c r="C861" s="6"/>
    </row>
    <row r="862" ht="12.75">
      <c r="C862" s="6"/>
    </row>
    <row r="863" ht="12.75">
      <c r="C863" s="6"/>
    </row>
    <row r="864" ht="12.75">
      <c r="C864" s="6"/>
    </row>
    <row r="865" ht="12.75">
      <c r="C865" s="6"/>
    </row>
    <row r="866" ht="12.75">
      <c r="C866" s="6"/>
    </row>
    <row r="867" ht="12.75">
      <c r="C867" s="6"/>
    </row>
    <row r="868" ht="12.75">
      <c r="C868" s="6"/>
    </row>
    <row r="869" ht="12.75">
      <c r="C869" s="6"/>
    </row>
    <row r="870" ht="12.75">
      <c r="C870" s="6"/>
    </row>
    <row r="871" ht="12.75">
      <c r="C871" s="6"/>
    </row>
    <row r="872" ht="12.75">
      <c r="C872" s="6"/>
    </row>
    <row r="873" ht="12.75">
      <c r="C873" s="6"/>
    </row>
    <row r="874" ht="12.75">
      <c r="C874" s="6"/>
    </row>
    <row r="875" ht="12.75">
      <c r="C875" s="6"/>
    </row>
    <row r="876" ht="12.75">
      <c r="C876" s="6"/>
    </row>
    <row r="877" ht="12.75">
      <c r="C877" s="6"/>
    </row>
    <row r="878" ht="12.75">
      <c r="C878" s="6"/>
    </row>
    <row r="879" ht="12.75">
      <c r="C879" s="6"/>
    </row>
    <row r="880" ht="12.75">
      <c r="C880" s="6"/>
    </row>
    <row r="881" ht="12.75">
      <c r="C881" s="6"/>
    </row>
    <row r="882" ht="12.75">
      <c r="C882" s="6"/>
    </row>
    <row r="883" ht="12.75">
      <c r="C883" s="6"/>
    </row>
    <row r="884" ht="12.75">
      <c r="C884" s="6"/>
    </row>
    <row r="885" ht="12.75">
      <c r="C885" s="6"/>
    </row>
    <row r="886" ht="12.75">
      <c r="C886" s="6"/>
    </row>
    <row r="887" ht="12.75">
      <c r="C887" s="6"/>
    </row>
    <row r="888" ht="12.75">
      <c r="C888" s="6"/>
    </row>
    <row r="889" ht="12.75">
      <c r="C889" s="6"/>
    </row>
    <row r="890" ht="12.75">
      <c r="C890" s="6"/>
    </row>
    <row r="891" ht="12.75">
      <c r="C891" s="6"/>
    </row>
    <row r="892" ht="12.75">
      <c r="C892" s="6"/>
    </row>
    <row r="893" ht="12.75">
      <c r="C893" s="6"/>
    </row>
    <row r="894" ht="12.75">
      <c r="C894" s="6"/>
    </row>
    <row r="895" ht="12.75">
      <c r="C895" s="6"/>
    </row>
    <row r="896" ht="12.75">
      <c r="C896" s="6"/>
    </row>
    <row r="897" ht="12.75">
      <c r="C897" s="6"/>
    </row>
    <row r="898" ht="12.75">
      <c r="C898" s="6"/>
    </row>
    <row r="899" ht="12.75">
      <c r="C899" s="6"/>
    </row>
    <row r="900" ht="12.75">
      <c r="C900" s="6"/>
    </row>
    <row r="901" ht="12.75">
      <c r="C901" s="6"/>
    </row>
    <row r="902" ht="12.75">
      <c r="C902" s="6"/>
    </row>
    <row r="903" ht="12.75">
      <c r="C903" s="6"/>
    </row>
    <row r="904" ht="12.75">
      <c r="C904" s="6"/>
    </row>
    <row r="905" ht="12.75">
      <c r="C905" s="6"/>
    </row>
    <row r="906" ht="12.75">
      <c r="C906" s="6"/>
    </row>
    <row r="907" ht="12.75">
      <c r="C907" s="6"/>
    </row>
    <row r="908" ht="12.75">
      <c r="C908" s="6"/>
    </row>
    <row r="909" ht="12.75">
      <c r="C909" s="6"/>
    </row>
    <row r="910" ht="12.75">
      <c r="C910" s="6"/>
    </row>
    <row r="911" ht="12.75">
      <c r="C911" s="6"/>
    </row>
    <row r="912" ht="12.75">
      <c r="C912" s="6"/>
    </row>
    <row r="913" ht="12.75">
      <c r="C913" s="6"/>
    </row>
    <row r="914" ht="12.75">
      <c r="C914" s="6"/>
    </row>
    <row r="915" ht="12.75">
      <c r="C915" s="6"/>
    </row>
    <row r="916" ht="12.75">
      <c r="C916" s="6"/>
    </row>
    <row r="917" ht="12.75">
      <c r="C917" s="6"/>
    </row>
    <row r="918" ht="12.75">
      <c r="C918" s="6"/>
    </row>
    <row r="919" ht="12.75">
      <c r="C919" s="6"/>
    </row>
    <row r="920" ht="12.75">
      <c r="C920" s="6"/>
    </row>
    <row r="921" ht="12.75">
      <c r="C921" s="6"/>
    </row>
    <row r="922" ht="12.75">
      <c r="C922" s="6"/>
    </row>
    <row r="923" ht="12.75">
      <c r="C923" s="6"/>
    </row>
    <row r="924" ht="12.75">
      <c r="C924" s="6"/>
    </row>
    <row r="925" ht="12.75">
      <c r="C925" s="6"/>
    </row>
    <row r="926" ht="12.75">
      <c r="C926" s="6"/>
    </row>
    <row r="927" ht="12.75">
      <c r="C927" s="6"/>
    </row>
    <row r="928" ht="12.75">
      <c r="C928" s="6"/>
    </row>
    <row r="929" ht="12.75">
      <c r="C929" s="6"/>
    </row>
    <row r="930" ht="12.75">
      <c r="C930" s="6"/>
    </row>
    <row r="931" ht="12.75">
      <c r="C931" s="6"/>
    </row>
    <row r="932" ht="12.75">
      <c r="C932" s="6"/>
    </row>
    <row r="933" ht="12.75">
      <c r="C933" s="6"/>
    </row>
    <row r="934" ht="12.75">
      <c r="C934" s="6"/>
    </row>
    <row r="935" ht="12.75">
      <c r="C935" s="6"/>
    </row>
    <row r="936" ht="12.75">
      <c r="C936" s="6"/>
    </row>
    <row r="937" ht="12.75">
      <c r="C937" s="6"/>
    </row>
    <row r="938" ht="12.75">
      <c r="C938" s="6"/>
    </row>
    <row r="939" ht="12.75">
      <c r="C939" s="6"/>
    </row>
    <row r="940" ht="12.75">
      <c r="C940" s="6"/>
    </row>
    <row r="941" ht="12.75">
      <c r="C941" s="6"/>
    </row>
    <row r="942" ht="12.75">
      <c r="C942" s="6"/>
    </row>
    <row r="943" ht="12.75">
      <c r="C943" s="6"/>
    </row>
    <row r="944" ht="12.75">
      <c r="C944" s="6"/>
    </row>
    <row r="945" ht="12.75">
      <c r="C945" s="6"/>
    </row>
    <row r="946" ht="12.75">
      <c r="C946" s="6"/>
    </row>
    <row r="947" ht="12.75">
      <c r="C947" s="6"/>
    </row>
    <row r="948" ht="12.75">
      <c r="C948" s="6"/>
    </row>
    <row r="949" ht="12.75">
      <c r="C949" s="6"/>
    </row>
    <row r="950" ht="12.75">
      <c r="C950" s="6"/>
    </row>
    <row r="951" ht="12.75">
      <c r="C951" s="6"/>
    </row>
    <row r="952" ht="12.75">
      <c r="C952" s="6"/>
    </row>
    <row r="953" ht="12.75">
      <c r="C953" s="6"/>
    </row>
    <row r="954" ht="12.75">
      <c r="C954" s="6"/>
    </row>
    <row r="955" ht="12.75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6"/>
    </row>
    <row r="979" ht="12.75">
      <c r="C979" s="6"/>
    </row>
    <row r="980" ht="12.75">
      <c r="C980" s="6"/>
    </row>
    <row r="981" ht="12.75">
      <c r="C981" s="6"/>
    </row>
    <row r="982" ht="12.75">
      <c r="C982" s="6"/>
    </row>
    <row r="983" ht="12.75">
      <c r="C983" s="6"/>
    </row>
    <row r="984" ht="12.75">
      <c r="C984" s="6"/>
    </row>
    <row r="985" ht="12.75">
      <c r="C985" s="6"/>
    </row>
    <row r="986" ht="12.75">
      <c r="C986" s="6"/>
    </row>
    <row r="987" ht="12.75">
      <c r="C987" s="6"/>
    </row>
    <row r="988" ht="12.75">
      <c r="C988" s="6"/>
    </row>
    <row r="989" ht="12.75">
      <c r="C989" s="6"/>
    </row>
    <row r="990" ht="12.75">
      <c r="C990" s="6"/>
    </row>
    <row r="991" ht="12.75">
      <c r="C991" s="6"/>
    </row>
    <row r="992" ht="12.75">
      <c r="C992" s="6"/>
    </row>
    <row r="993" ht="12.75">
      <c r="C993" s="6"/>
    </row>
    <row r="994" ht="12.75">
      <c r="C994" s="6"/>
    </row>
    <row r="995" ht="12.75">
      <c r="C995" s="6"/>
    </row>
    <row r="996" ht="12.75">
      <c r="C996" s="6"/>
    </row>
    <row r="997" ht="12.75">
      <c r="C997" s="6"/>
    </row>
    <row r="998" ht="12.75">
      <c r="C998" s="6"/>
    </row>
    <row r="999" ht="12.75">
      <c r="C999" s="6"/>
    </row>
    <row r="1000" ht="12.75">
      <c r="C1000" s="6"/>
    </row>
    <row r="1001" ht="12.75">
      <c r="C1001" s="6"/>
    </row>
    <row r="1002" ht="12.75">
      <c r="C1002" s="6"/>
    </row>
    <row r="1003" ht="12.75">
      <c r="C1003" s="6"/>
    </row>
    <row r="1004" ht="12.75">
      <c r="C1004" s="6"/>
    </row>
    <row r="1005" ht="12.75">
      <c r="C1005" s="6"/>
    </row>
    <row r="1006" ht="12.75">
      <c r="C1006" s="6"/>
    </row>
    <row r="1007" ht="12.75">
      <c r="C1007" s="6"/>
    </row>
    <row r="1008" ht="12.75">
      <c r="C1008" s="6"/>
    </row>
    <row r="1009" ht="12.75">
      <c r="C1009" s="6"/>
    </row>
    <row r="1010" ht="12.75">
      <c r="C1010" s="6"/>
    </row>
    <row r="1011" ht="12.75">
      <c r="C1011" s="6"/>
    </row>
    <row r="1012" ht="12.75">
      <c r="C1012" s="6"/>
    </row>
    <row r="1013" ht="12.75">
      <c r="C1013" s="6"/>
    </row>
    <row r="1014" ht="12.75">
      <c r="C1014" s="6"/>
    </row>
    <row r="1015" ht="12.75">
      <c r="C1015" s="6"/>
    </row>
    <row r="1016" ht="12.75">
      <c r="C1016" s="6"/>
    </row>
    <row r="1017" ht="12.75">
      <c r="C1017" s="6"/>
    </row>
    <row r="1018" ht="12.75">
      <c r="C1018" s="6"/>
    </row>
    <row r="1019" ht="12.75">
      <c r="C1019" s="6"/>
    </row>
    <row r="1020" ht="12.75">
      <c r="C1020" s="6"/>
    </row>
    <row r="1021" ht="12.75">
      <c r="C1021" s="6"/>
    </row>
    <row r="1022" ht="12.75">
      <c r="C1022" s="6"/>
    </row>
    <row r="1023" ht="12.75">
      <c r="C1023" s="6"/>
    </row>
    <row r="1024" ht="12.75">
      <c r="C1024" s="6"/>
    </row>
    <row r="1025" ht="12.75">
      <c r="C1025" s="6"/>
    </row>
    <row r="1026" ht="12.75">
      <c r="C1026" s="6"/>
    </row>
    <row r="1027" ht="12.75">
      <c r="C1027" s="6"/>
    </row>
    <row r="1028" ht="12.75">
      <c r="C1028" s="6"/>
    </row>
    <row r="1029" ht="12.75">
      <c r="C1029" s="6"/>
    </row>
    <row r="1030" ht="12.75">
      <c r="C1030" s="6"/>
    </row>
    <row r="1031" ht="12.75">
      <c r="C1031" s="6"/>
    </row>
    <row r="1032" ht="12.75">
      <c r="C1032" s="6"/>
    </row>
    <row r="1033" ht="12.75">
      <c r="C1033" s="6"/>
    </row>
    <row r="1034" ht="12.75">
      <c r="C1034" s="6"/>
    </row>
    <row r="1035" ht="12.75">
      <c r="C1035" s="6"/>
    </row>
    <row r="1036" ht="12.75">
      <c r="C1036" s="6"/>
    </row>
    <row r="1037" ht="12.75">
      <c r="C1037" s="6"/>
    </row>
    <row r="1038" ht="12.75">
      <c r="C1038" s="6"/>
    </row>
    <row r="1039" ht="12.75">
      <c r="C1039" s="6"/>
    </row>
    <row r="1040" ht="12.75">
      <c r="C1040" s="6"/>
    </row>
    <row r="1041" ht="12.75">
      <c r="C1041" s="6"/>
    </row>
    <row r="1042" ht="12.75">
      <c r="C1042" s="6"/>
    </row>
    <row r="1043" ht="12.75">
      <c r="C1043" s="6"/>
    </row>
    <row r="1044" ht="12.75">
      <c r="C1044" s="6"/>
    </row>
    <row r="1045" ht="12.75">
      <c r="C1045" s="6"/>
    </row>
    <row r="1046" ht="12.75">
      <c r="C1046" s="6"/>
    </row>
    <row r="1047" ht="12.75">
      <c r="C1047" s="6"/>
    </row>
    <row r="1048" ht="12.75">
      <c r="C1048" s="6"/>
    </row>
    <row r="1049" ht="12.75">
      <c r="C1049" s="6"/>
    </row>
    <row r="1050" ht="12.75">
      <c r="C1050" s="6"/>
    </row>
    <row r="1051" ht="12.75">
      <c r="C1051" s="6"/>
    </row>
    <row r="1052" ht="12.75">
      <c r="C1052" s="6"/>
    </row>
    <row r="1053" ht="12.75">
      <c r="C1053" s="6"/>
    </row>
    <row r="1054" ht="12.75">
      <c r="C1054" s="6"/>
    </row>
    <row r="1055" ht="12.75">
      <c r="C1055" s="6"/>
    </row>
    <row r="1056" ht="12.75">
      <c r="C1056" s="6"/>
    </row>
    <row r="1057" ht="12.75">
      <c r="C1057" s="6"/>
    </row>
    <row r="1058" ht="12.75">
      <c r="C1058" s="6"/>
    </row>
    <row r="1059" ht="12.75">
      <c r="C1059" s="6"/>
    </row>
    <row r="1060" ht="12.75">
      <c r="C1060" s="6"/>
    </row>
    <row r="1061" ht="12.75">
      <c r="C1061" s="6"/>
    </row>
    <row r="1062" ht="12.75">
      <c r="C1062" s="6"/>
    </row>
    <row r="1063" ht="12.75">
      <c r="C1063" s="6"/>
    </row>
    <row r="1064" ht="12.75">
      <c r="C1064" s="6"/>
    </row>
    <row r="1065" ht="12.75">
      <c r="C1065" s="6"/>
    </row>
    <row r="1066" ht="12.75">
      <c r="C1066" s="6"/>
    </row>
    <row r="1067" ht="12.75">
      <c r="C1067" s="6"/>
    </row>
    <row r="1068" ht="12.75">
      <c r="C1068" s="6"/>
    </row>
    <row r="1069" ht="12.75">
      <c r="C1069" s="6"/>
    </row>
    <row r="1070" ht="12.75">
      <c r="C1070" s="6"/>
    </row>
    <row r="1071" ht="12.75">
      <c r="C1071" s="6"/>
    </row>
    <row r="1072" ht="12.75">
      <c r="C1072" s="6"/>
    </row>
    <row r="1073" ht="12.75">
      <c r="C1073" s="6"/>
    </row>
    <row r="1074" ht="12.75">
      <c r="C1074" s="6"/>
    </row>
    <row r="1075" ht="12.75">
      <c r="C1075" s="6"/>
    </row>
    <row r="1076" ht="12.75">
      <c r="C1076" s="6"/>
    </row>
    <row r="1077" ht="12.75">
      <c r="C1077" s="6"/>
    </row>
    <row r="1078" ht="12.75">
      <c r="C1078" s="6"/>
    </row>
    <row r="1079" ht="12.75">
      <c r="C1079" s="6"/>
    </row>
    <row r="1080" ht="12.75">
      <c r="C1080" s="6"/>
    </row>
    <row r="1081" ht="12.75">
      <c r="C1081" s="6"/>
    </row>
    <row r="1082" ht="12.75">
      <c r="C1082" s="6"/>
    </row>
    <row r="1083" ht="12.75">
      <c r="C1083" s="6"/>
    </row>
    <row r="1084" ht="12.75">
      <c r="C1084" s="6"/>
    </row>
    <row r="1085" ht="12.75">
      <c r="C1085" s="6"/>
    </row>
    <row r="1086" ht="12.75">
      <c r="C1086" s="6"/>
    </row>
    <row r="1087" ht="12.75">
      <c r="C1087" s="6"/>
    </row>
    <row r="1088" ht="12.75">
      <c r="C1088" s="6"/>
    </row>
    <row r="1089" ht="12.75">
      <c r="C1089" s="6"/>
    </row>
    <row r="1090" ht="12.75">
      <c r="C1090" s="6"/>
    </row>
    <row r="1091" ht="12.75">
      <c r="C1091" s="6"/>
    </row>
    <row r="1092" ht="12.75">
      <c r="C1092" s="6"/>
    </row>
    <row r="1093" ht="12.75">
      <c r="C1093" s="6"/>
    </row>
    <row r="1094" ht="12.75">
      <c r="C1094" s="6"/>
    </row>
    <row r="1095" ht="12.75">
      <c r="C1095" s="6"/>
    </row>
    <row r="1096" ht="12.75">
      <c r="C1096" s="6"/>
    </row>
    <row r="1097" ht="12.75">
      <c r="C1097" s="6"/>
    </row>
    <row r="1098" ht="12.75">
      <c r="C1098" s="6"/>
    </row>
    <row r="1099" ht="12.75">
      <c r="C1099" s="6"/>
    </row>
    <row r="1100" ht="12.75">
      <c r="C1100" s="6"/>
    </row>
    <row r="1101" ht="12.75">
      <c r="C1101" s="6"/>
    </row>
    <row r="1102" ht="12.75">
      <c r="C1102" s="6"/>
    </row>
    <row r="1103" ht="12.75">
      <c r="C1103" s="6"/>
    </row>
    <row r="1104" ht="12.75">
      <c r="C1104" s="6"/>
    </row>
    <row r="1105" ht="12.75">
      <c r="C1105" s="6"/>
    </row>
    <row r="1106" ht="12.75">
      <c r="C1106" s="6"/>
    </row>
    <row r="1107" ht="12.75">
      <c r="C1107" s="6"/>
    </row>
    <row r="1108" ht="12.75">
      <c r="C1108" s="6"/>
    </row>
    <row r="1109" ht="12.75">
      <c r="C1109" s="6"/>
    </row>
    <row r="1110" ht="12.75">
      <c r="C1110" s="6"/>
    </row>
    <row r="1111" ht="12.75">
      <c r="C1111" s="6"/>
    </row>
    <row r="1112" ht="12.75">
      <c r="C1112" s="6"/>
    </row>
    <row r="1113" ht="12.75">
      <c r="C1113" s="6"/>
    </row>
    <row r="1114" ht="12.75">
      <c r="C1114" s="6"/>
    </row>
    <row r="1115" ht="12.75">
      <c r="C1115" s="6"/>
    </row>
    <row r="1116" ht="12.75">
      <c r="C1116" s="6"/>
    </row>
    <row r="1117" ht="12.75">
      <c r="C1117" s="6"/>
    </row>
    <row r="1118" ht="12.75">
      <c r="C1118" s="6"/>
    </row>
    <row r="1119" ht="12.75">
      <c r="C1119" s="6"/>
    </row>
    <row r="1120" ht="12.75">
      <c r="C1120" s="6"/>
    </row>
    <row r="1121" ht="12.75">
      <c r="C1121" s="6"/>
    </row>
    <row r="1122" ht="12.75">
      <c r="C1122" s="6"/>
    </row>
    <row r="1123" ht="12.75">
      <c r="C1123" s="6"/>
    </row>
    <row r="1124" ht="12.75">
      <c r="C1124" s="6"/>
    </row>
    <row r="1125" ht="12.75">
      <c r="C1125" s="6"/>
    </row>
    <row r="1126" ht="12.75">
      <c r="C1126" s="6"/>
    </row>
    <row r="1127" ht="12.75">
      <c r="C1127" s="6"/>
    </row>
    <row r="1128" ht="12.75">
      <c r="C1128" s="6"/>
    </row>
    <row r="1129" ht="12.75">
      <c r="C1129" s="6"/>
    </row>
    <row r="1130" ht="12.75">
      <c r="C1130" s="6"/>
    </row>
    <row r="1131" ht="12.75">
      <c r="C1131" s="6"/>
    </row>
    <row r="1132" ht="12.75">
      <c r="C1132" s="6"/>
    </row>
    <row r="1133" ht="12.75">
      <c r="C1133" s="6"/>
    </row>
    <row r="1134" ht="12.75">
      <c r="C1134" s="6"/>
    </row>
    <row r="1135" ht="12.75">
      <c r="C1135" s="6"/>
    </row>
    <row r="1136" ht="12.75">
      <c r="C1136" s="6"/>
    </row>
    <row r="1137" ht="12.75">
      <c r="C1137" s="6"/>
    </row>
    <row r="1138" ht="12.75">
      <c r="C1138" s="6"/>
    </row>
    <row r="1139" ht="12.75">
      <c r="C1139" s="6"/>
    </row>
    <row r="1140" ht="12.75">
      <c r="C1140" s="6"/>
    </row>
    <row r="1141" ht="12.75">
      <c r="C1141" s="6"/>
    </row>
    <row r="1142" ht="12.75">
      <c r="C1142" s="6"/>
    </row>
    <row r="1143" ht="12.75">
      <c r="C1143" s="6"/>
    </row>
    <row r="1144" ht="12.75">
      <c r="C1144" s="6"/>
    </row>
    <row r="1145" ht="12.75">
      <c r="C1145" s="6"/>
    </row>
    <row r="1146" ht="12.75">
      <c r="C1146" s="6"/>
    </row>
    <row r="1147" ht="12.75">
      <c r="C1147" s="6"/>
    </row>
    <row r="1148" ht="12.75">
      <c r="C1148" s="6"/>
    </row>
    <row r="1149" ht="12.75">
      <c r="C1149" s="6"/>
    </row>
    <row r="1150" ht="12.75">
      <c r="C1150" s="6"/>
    </row>
    <row r="1151" ht="12.75">
      <c r="C1151" s="6"/>
    </row>
    <row r="1152" ht="12.75">
      <c r="C1152" s="6"/>
    </row>
    <row r="1153" ht="12.75">
      <c r="C1153" s="6"/>
    </row>
    <row r="1154" ht="12.75">
      <c r="C1154" s="6"/>
    </row>
    <row r="1155" ht="12.75">
      <c r="C1155" s="6"/>
    </row>
    <row r="1156" ht="12.75">
      <c r="C1156" s="6"/>
    </row>
    <row r="1157" ht="12.75">
      <c r="C1157" s="6"/>
    </row>
    <row r="1158" ht="12.75">
      <c r="C1158" s="6"/>
    </row>
    <row r="1159" ht="12.75">
      <c r="C1159" s="6"/>
    </row>
    <row r="1160" ht="12.75">
      <c r="C1160" s="6"/>
    </row>
    <row r="1161" ht="12.75">
      <c r="C1161" s="6"/>
    </row>
    <row r="1162" ht="12.75">
      <c r="C1162" s="6"/>
    </row>
    <row r="1163" ht="12.75">
      <c r="C1163" s="6"/>
    </row>
    <row r="1164" ht="12.75">
      <c r="C1164" s="6"/>
    </row>
    <row r="1165" ht="12.75">
      <c r="C1165" s="6"/>
    </row>
    <row r="1166" ht="12.75">
      <c r="C1166" s="6"/>
    </row>
    <row r="1167" ht="12.75">
      <c r="C1167" s="6"/>
    </row>
    <row r="1168" ht="12.75">
      <c r="C1168" s="6"/>
    </row>
    <row r="1169" ht="12.75">
      <c r="C1169" s="6"/>
    </row>
    <row r="1170" ht="12.75">
      <c r="C1170" s="6"/>
    </row>
    <row r="1171" ht="12.75">
      <c r="C1171" s="6"/>
    </row>
    <row r="1172" ht="12.75">
      <c r="C1172" s="6"/>
    </row>
    <row r="1173" ht="12.75">
      <c r="C1173" s="6"/>
    </row>
    <row r="1174" ht="12.75">
      <c r="C1174" s="6"/>
    </row>
    <row r="1175" ht="12.75">
      <c r="C1175" s="6"/>
    </row>
    <row r="1176" ht="12.75">
      <c r="C1176" s="6"/>
    </row>
    <row r="1177" ht="12.75">
      <c r="C1177" s="6"/>
    </row>
    <row r="1178" ht="12.75">
      <c r="C1178" s="6"/>
    </row>
    <row r="1179" ht="12.75">
      <c r="C1179" s="6"/>
    </row>
    <row r="1180" ht="12.75">
      <c r="C1180" s="6"/>
    </row>
    <row r="1181" ht="12.75">
      <c r="C1181" s="6"/>
    </row>
    <row r="1182" ht="12.75">
      <c r="C1182" s="6"/>
    </row>
    <row r="1183" ht="12.75">
      <c r="C1183" s="6"/>
    </row>
    <row r="1184" ht="12.75">
      <c r="C1184" s="6"/>
    </row>
    <row r="1185" ht="12.75">
      <c r="C1185" s="6"/>
    </row>
    <row r="1186" ht="12.75">
      <c r="C1186" s="6"/>
    </row>
    <row r="1187" ht="12.75">
      <c r="C1187" s="6"/>
    </row>
    <row r="1188" ht="12.75">
      <c r="C1188" s="6"/>
    </row>
    <row r="1189" ht="12.75">
      <c r="C1189" s="6"/>
    </row>
    <row r="1190" ht="12.75">
      <c r="C1190" s="6"/>
    </row>
    <row r="1191" ht="12.75">
      <c r="C1191" s="6"/>
    </row>
    <row r="1192" ht="12.75">
      <c r="C1192" s="6"/>
    </row>
    <row r="1193" ht="12.75">
      <c r="C1193" s="6"/>
    </row>
    <row r="1194" ht="12.75">
      <c r="C1194" s="6"/>
    </row>
    <row r="1195" ht="12.75">
      <c r="C1195" s="6"/>
    </row>
    <row r="1196" ht="12.75">
      <c r="C1196" s="6"/>
    </row>
    <row r="1197" ht="12.75">
      <c r="C1197" s="6"/>
    </row>
    <row r="1198" ht="12.75">
      <c r="C1198" s="6"/>
    </row>
    <row r="1199" ht="12.75">
      <c r="C1199" s="6"/>
    </row>
    <row r="1200" ht="12.75">
      <c r="C1200" s="6"/>
    </row>
    <row r="1201" ht="12.75">
      <c r="C1201" s="6"/>
    </row>
    <row r="1202" ht="12.75">
      <c r="C1202" s="6"/>
    </row>
    <row r="1203" ht="12.75">
      <c r="C1203" s="6"/>
    </row>
    <row r="1204" ht="12.75">
      <c r="C1204" s="6"/>
    </row>
    <row r="1205" ht="12.75">
      <c r="C1205" s="6"/>
    </row>
    <row r="1206" ht="12.75">
      <c r="C1206" s="6"/>
    </row>
    <row r="1207" ht="12.75">
      <c r="C1207" s="6"/>
    </row>
    <row r="1208" ht="12.75">
      <c r="C1208" s="6"/>
    </row>
    <row r="1209" ht="12.75">
      <c r="C1209" s="6"/>
    </row>
    <row r="1210" ht="12.75">
      <c r="C1210" s="6"/>
    </row>
    <row r="1211" ht="12.75">
      <c r="C1211" s="6"/>
    </row>
    <row r="1212" ht="12.75">
      <c r="C1212" s="6"/>
    </row>
    <row r="1213" ht="12.75">
      <c r="C1213" s="6"/>
    </row>
    <row r="1214" ht="12.75">
      <c r="C1214" s="6"/>
    </row>
    <row r="1215" ht="12.75">
      <c r="C1215" s="6"/>
    </row>
    <row r="1216" ht="12.75">
      <c r="C1216" s="6"/>
    </row>
    <row r="1217" ht="12.75">
      <c r="C1217" s="6"/>
    </row>
    <row r="1218" ht="12.75">
      <c r="C1218" s="6"/>
    </row>
    <row r="1219" ht="12.75">
      <c r="C1219" s="6"/>
    </row>
    <row r="1220" ht="12.75">
      <c r="C1220" s="6"/>
    </row>
    <row r="1221" ht="12.75">
      <c r="C1221" s="6"/>
    </row>
    <row r="1222" ht="12.75">
      <c r="C1222" s="6"/>
    </row>
    <row r="1223" ht="12.75">
      <c r="C1223" s="6"/>
    </row>
    <row r="1224" ht="12.75">
      <c r="C1224" s="6"/>
    </row>
    <row r="1225" ht="12.75">
      <c r="C1225" s="6"/>
    </row>
    <row r="1226" ht="12.75">
      <c r="C1226" s="6"/>
    </row>
    <row r="1227" ht="12.75">
      <c r="C1227" s="6"/>
    </row>
    <row r="1228" ht="12.75">
      <c r="C1228" s="6"/>
    </row>
    <row r="1229" ht="12.75">
      <c r="C1229" s="6"/>
    </row>
    <row r="1230" ht="12.75">
      <c r="C1230" s="6"/>
    </row>
    <row r="1231" ht="12.75">
      <c r="C1231" s="6"/>
    </row>
    <row r="1232" ht="12.75">
      <c r="C1232" s="6"/>
    </row>
    <row r="1233" ht="12.75">
      <c r="C1233" s="6"/>
    </row>
    <row r="1234" ht="12.75">
      <c r="C1234" s="6"/>
    </row>
    <row r="1235" ht="12.75">
      <c r="C1235" s="6"/>
    </row>
    <row r="1236" ht="12.75">
      <c r="C1236" s="6"/>
    </row>
    <row r="1237" ht="12.75">
      <c r="C1237" s="6"/>
    </row>
    <row r="1238" ht="12.75">
      <c r="C1238" s="6"/>
    </row>
    <row r="1239" ht="12.75">
      <c r="C1239" s="6"/>
    </row>
    <row r="1240" ht="12.75">
      <c r="C1240" s="6"/>
    </row>
    <row r="1241" ht="12.75">
      <c r="C1241" s="6"/>
    </row>
    <row r="1242" ht="12.75">
      <c r="C1242" s="6"/>
    </row>
    <row r="1243" ht="12.75">
      <c r="C1243" s="6"/>
    </row>
    <row r="1244" ht="12.75">
      <c r="C1244" s="6"/>
    </row>
    <row r="1245" ht="12.75">
      <c r="C1245" s="6"/>
    </row>
    <row r="1246" ht="12.75">
      <c r="C1246" s="6"/>
    </row>
    <row r="1247" ht="12.75">
      <c r="C1247" s="6"/>
    </row>
    <row r="1248" ht="12.75">
      <c r="C1248" s="6"/>
    </row>
    <row r="1249" ht="12.75">
      <c r="C1249" s="6"/>
    </row>
    <row r="1250" ht="12.75">
      <c r="C1250" s="6"/>
    </row>
    <row r="1251" ht="12.75">
      <c r="C1251" s="6"/>
    </row>
    <row r="1252" ht="12.75">
      <c r="C1252" s="6"/>
    </row>
    <row r="1253" ht="12.75">
      <c r="C1253" s="6"/>
    </row>
    <row r="1254" ht="12.75">
      <c r="C1254" s="6"/>
    </row>
    <row r="1255" ht="12.75">
      <c r="C1255" s="6"/>
    </row>
    <row r="1256" ht="12.75">
      <c r="C1256" s="6"/>
    </row>
    <row r="1257" ht="12.75">
      <c r="C1257" s="6"/>
    </row>
    <row r="1258" ht="12.75">
      <c r="C1258" s="6"/>
    </row>
    <row r="1259" ht="12.75">
      <c r="C1259" s="6"/>
    </row>
    <row r="1260" ht="12.75">
      <c r="C1260" s="6"/>
    </row>
    <row r="1261" ht="12.75">
      <c r="C1261" s="6"/>
    </row>
    <row r="1262" ht="12.75">
      <c r="C1262" s="6"/>
    </row>
    <row r="1263" ht="12.75">
      <c r="C1263" s="6"/>
    </row>
    <row r="1264" ht="12.75">
      <c r="C1264" s="6"/>
    </row>
    <row r="1265" ht="12.75">
      <c r="C1265" s="6"/>
    </row>
    <row r="1266" ht="12.75">
      <c r="C1266" s="6"/>
    </row>
    <row r="1267" ht="12.75">
      <c r="C1267" s="6"/>
    </row>
    <row r="1268" ht="12.75">
      <c r="C1268" s="6"/>
    </row>
    <row r="1269" ht="12.75">
      <c r="C1269" s="6"/>
    </row>
    <row r="1270" ht="12.75">
      <c r="C1270" s="6"/>
    </row>
    <row r="1271" ht="12.75">
      <c r="C1271" s="6"/>
    </row>
    <row r="1272" ht="12.75">
      <c r="C1272" s="6"/>
    </row>
    <row r="1273" ht="12.75">
      <c r="C1273" s="6"/>
    </row>
    <row r="1274" ht="12.75">
      <c r="C1274" s="6"/>
    </row>
    <row r="1275" ht="12.75">
      <c r="C1275" s="6"/>
    </row>
    <row r="1276" ht="12.75">
      <c r="C1276" s="6"/>
    </row>
    <row r="1277" ht="12.75">
      <c r="C1277" s="6"/>
    </row>
    <row r="1278" ht="12.75">
      <c r="C1278" s="6"/>
    </row>
    <row r="1279" ht="12.75">
      <c r="C1279" s="6"/>
    </row>
    <row r="1280" ht="12.75">
      <c r="C1280" s="6"/>
    </row>
    <row r="1281" ht="12.75">
      <c r="C1281" s="6"/>
    </row>
    <row r="1282" ht="12.75">
      <c r="C1282" s="6"/>
    </row>
    <row r="1283" ht="12.75">
      <c r="C1283" s="6"/>
    </row>
    <row r="1284" ht="12.75">
      <c r="C1284" s="6"/>
    </row>
    <row r="1285" ht="12.75">
      <c r="C1285" s="6"/>
    </row>
    <row r="1286" ht="12.75">
      <c r="C1286" s="6"/>
    </row>
    <row r="1287" ht="12.75">
      <c r="C1287" s="6"/>
    </row>
    <row r="1288" ht="12.75">
      <c r="C1288" s="6"/>
    </row>
    <row r="1289" ht="12.75">
      <c r="C1289" s="6"/>
    </row>
    <row r="1290" ht="12.75">
      <c r="C1290" s="6"/>
    </row>
    <row r="1291" ht="12.75">
      <c r="C1291" s="6"/>
    </row>
    <row r="1292" ht="12.75">
      <c r="C1292" s="6"/>
    </row>
    <row r="1293" ht="12.75">
      <c r="C1293" s="6"/>
    </row>
    <row r="1294" ht="12.75">
      <c r="C1294" s="6"/>
    </row>
    <row r="1295" ht="12.75">
      <c r="C1295" s="6"/>
    </row>
    <row r="1296" ht="12.75">
      <c r="C1296" s="6"/>
    </row>
    <row r="1297" ht="12.75">
      <c r="C1297" s="6"/>
    </row>
    <row r="1298" ht="12.75">
      <c r="C1298" s="6"/>
    </row>
    <row r="1299" ht="12.75">
      <c r="C1299" s="6"/>
    </row>
    <row r="1300" ht="12.75">
      <c r="C1300" s="6"/>
    </row>
    <row r="1301" ht="12.75">
      <c r="C1301" s="6"/>
    </row>
    <row r="1302" ht="12.75">
      <c r="C1302" s="6"/>
    </row>
    <row r="1303" ht="12.75">
      <c r="C1303" s="6"/>
    </row>
    <row r="1304" ht="12.75">
      <c r="C1304" s="6"/>
    </row>
    <row r="1305" ht="12.75">
      <c r="C1305" s="6"/>
    </row>
    <row r="1306" ht="12.75">
      <c r="C1306" s="6"/>
    </row>
    <row r="1307" ht="12.75">
      <c r="C1307" s="6"/>
    </row>
    <row r="1308" ht="12.75">
      <c r="C1308" s="6"/>
    </row>
    <row r="1309" ht="12.75">
      <c r="C1309" s="6"/>
    </row>
    <row r="1310" ht="12.75">
      <c r="C1310" s="6"/>
    </row>
    <row r="1311" ht="12.75">
      <c r="C1311" s="6"/>
    </row>
    <row r="1312" ht="12.75">
      <c r="C1312" s="6"/>
    </row>
    <row r="1313" ht="12.75">
      <c r="C1313" s="6"/>
    </row>
    <row r="1314" ht="12.75">
      <c r="C1314" s="6"/>
    </row>
    <row r="1315" ht="12.75">
      <c r="C1315" s="6"/>
    </row>
    <row r="1316" ht="12.75">
      <c r="C1316" s="6"/>
    </row>
    <row r="1317" ht="12.75">
      <c r="C1317" s="6"/>
    </row>
    <row r="1318" ht="12.75">
      <c r="C1318" s="6"/>
    </row>
    <row r="1319" ht="12.75">
      <c r="C1319" s="6"/>
    </row>
    <row r="1320" ht="12.75">
      <c r="C1320" s="6"/>
    </row>
    <row r="1321" ht="12.75">
      <c r="C1321" s="6"/>
    </row>
    <row r="1322" ht="12.75">
      <c r="C1322" s="6"/>
    </row>
    <row r="1323" ht="12.75">
      <c r="C1323" s="6"/>
    </row>
    <row r="1324" ht="12.75">
      <c r="C1324" s="6"/>
    </row>
    <row r="1325" ht="12.75">
      <c r="C1325" s="6"/>
    </row>
    <row r="1326" ht="12.75">
      <c r="C1326" s="6"/>
    </row>
    <row r="1327" ht="12.75">
      <c r="C1327" s="6"/>
    </row>
    <row r="1328" ht="12.75">
      <c r="C1328" s="6"/>
    </row>
    <row r="1329" ht="12.75">
      <c r="C1329" s="6"/>
    </row>
    <row r="1330" ht="12.75">
      <c r="C1330" s="6"/>
    </row>
    <row r="1331" ht="12.75">
      <c r="C1331" s="6"/>
    </row>
    <row r="1332" ht="12.75">
      <c r="C1332" s="6"/>
    </row>
    <row r="1333" ht="12.75">
      <c r="C1333" s="6"/>
    </row>
    <row r="1334" ht="12.75">
      <c r="C1334" s="6"/>
    </row>
    <row r="1335" ht="12.75">
      <c r="C1335" s="6"/>
    </row>
    <row r="1336" ht="12.75">
      <c r="C1336" s="6"/>
    </row>
    <row r="1337" ht="12.75">
      <c r="C1337" s="6"/>
    </row>
    <row r="1338" ht="12.75">
      <c r="C1338" s="6"/>
    </row>
    <row r="1339" ht="12.75">
      <c r="C1339" s="6"/>
    </row>
    <row r="1340" ht="12.75">
      <c r="C1340" s="6"/>
    </row>
    <row r="1341" ht="12.75">
      <c r="C1341" s="6"/>
    </row>
    <row r="1342" ht="12.75">
      <c r="C1342" s="6"/>
    </row>
    <row r="1343" ht="12.75">
      <c r="C1343" s="6"/>
    </row>
    <row r="1344" ht="12.75">
      <c r="C1344" s="6"/>
    </row>
    <row r="1345" ht="12.75">
      <c r="C1345" s="6"/>
    </row>
    <row r="1346" ht="12.75">
      <c r="C1346" s="6"/>
    </row>
    <row r="1347" ht="12.75">
      <c r="C1347" s="6"/>
    </row>
    <row r="1348" ht="12.75">
      <c r="C1348" s="6"/>
    </row>
    <row r="1349" ht="12.75">
      <c r="C1349" s="6"/>
    </row>
    <row r="1350" ht="12.75">
      <c r="C1350" s="6"/>
    </row>
    <row r="1351" ht="12.75">
      <c r="C1351" s="6"/>
    </row>
    <row r="1352" ht="12.75">
      <c r="C1352" s="6"/>
    </row>
    <row r="1353" ht="12.75">
      <c r="C1353" s="6"/>
    </row>
    <row r="1354" ht="12.75">
      <c r="C1354" s="6"/>
    </row>
    <row r="1355" ht="12.75">
      <c r="C1355" s="6"/>
    </row>
    <row r="1356" ht="12.75">
      <c r="C1356" s="6"/>
    </row>
    <row r="1357" ht="12.75">
      <c r="C1357" s="6"/>
    </row>
    <row r="1358" ht="12.75">
      <c r="C1358" s="6"/>
    </row>
    <row r="1359" ht="12.75">
      <c r="C1359" s="6"/>
    </row>
    <row r="1360" ht="12.75">
      <c r="C1360" s="6"/>
    </row>
    <row r="1361" ht="12.75">
      <c r="C1361" s="6"/>
    </row>
    <row r="1362" ht="12.75">
      <c r="C1362" s="6"/>
    </row>
    <row r="1363" ht="12.75">
      <c r="C1363" s="6"/>
    </row>
    <row r="1364" ht="12.75">
      <c r="C1364" s="6"/>
    </row>
    <row r="1365" ht="12.75">
      <c r="C1365" s="6"/>
    </row>
    <row r="1366" ht="12.75">
      <c r="C1366" s="6"/>
    </row>
    <row r="1367" ht="12.75">
      <c r="C1367" s="6"/>
    </row>
    <row r="1368" ht="12.75">
      <c r="C1368" s="6"/>
    </row>
    <row r="1369" ht="12.75">
      <c r="C1369" s="6"/>
    </row>
    <row r="1370" ht="12.75">
      <c r="C1370" s="6"/>
    </row>
    <row r="1371" ht="12.75">
      <c r="C1371" s="6"/>
    </row>
    <row r="1372" ht="12.75">
      <c r="C1372" s="6"/>
    </row>
    <row r="1373" ht="12.75">
      <c r="C1373" s="6"/>
    </row>
    <row r="1374" ht="12.75">
      <c r="C1374" s="6"/>
    </row>
    <row r="1375" ht="12.75">
      <c r="C1375" s="6"/>
    </row>
    <row r="1376" ht="12.75">
      <c r="C1376" s="6"/>
    </row>
    <row r="1377" ht="12.75">
      <c r="C1377" s="6"/>
    </row>
    <row r="1378" ht="12.75">
      <c r="C1378" s="6"/>
    </row>
    <row r="1379" ht="12.75">
      <c r="C1379" s="6"/>
    </row>
    <row r="1380" ht="12.75">
      <c r="C1380" s="6"/>
    </row>
    <row r="1381" ht="12.75">
      <c r="C1381" s="6"/>
    </row>
    <row r="1382" ht="12.75">
      <c r="C1382" s="6"/>
    </row>
    <row r="1383" ht="12.75">
      <c r="C1383" s="6"/>
    </row>
    <row r="1384" ht="12.75">
      <c r="C1384" s="6"/>
    </row>
    <row r="1385" ht="12.75">
      <c r="C1385" s="6"/>
    </row>
    <row r="1386" ht="12.75">
      <c r="C1386" s="6"/>
    </row>
    <row r="1387" ht="12.75">
      <c r="C1387" s="6"/>
    </row>
    <row r="1388" ht="12.75">
      <c r="C1388" s="6"/>
    </row>
    <row r="1389" ht="12.75">
      <c r="C1389" s="6"/>
    </row>
    <row r="1390" ht="12.75">
      <c r="C1390" s="6"/>
    </row>
    <row r="1391" ht="12.75">
      <c r="C1391" s="6"/>
    </row>
    <row r="1392" ht="12.75">
      <c r="C1392" s="6"/>
    </row>
    <row r="1393" ht="12.75">
      <c r="C1393" s="6"/>
    </row>
    <row r="1394" ht="12.75">
      <c r="C1394" s="6"/>
    </row>
    <row r="1395" ht="12.75">
      <c r="C1395" s="6"/>
    </row>
    <row r="1396" ht="12.75">
      <c r="C1396" s="6"/>
    </row>
    <row r="1397" ht="12.75">
      <c r="C1397" s="6"/>
    </row>
    <row r="1398" ht="12.75">
      <c r="C1398" s="6"/>
    </row>
    <row r="1399" ht="12.75">
      <c r="C1399" s="6"/>
    </row>
    <row r="1400" ht="12.75">
      <c r="C1400" s="6"/>
    </row>
    <row r="1401" ht="12.75">
      <c r="C1401" s="6"/>
    </row>
    <row r="1402" ht="12.75">
      <c r="C1402" s="6"/>
    </row>
    <row r="1403" ht="12.75">
      <c r="C1403" s="6"/>
    </row>
    <row r="1404" ht="12.75">
      <c r="C1404" s="6"/>
    </row>
    <row r="1405" ht="12.75">
      <c r="C1405" s="6"/>
    </row>
    <row r="1406" ht="12.75">
      <c r="C1406" s="6"/>
    </row>
    <row r="1407" ht="12.75">
      <c r="C1407" s="6"/>
    </row>
    <row r="1408" ht="12.75">
      <c r="C1408" s="6"/>
    </row>
    <row r="1409" ht="12.75">
      <c r="C1409" s="6"/>
    </row>
    <row r="1410" ht="12.75">
      <c r="C1410" s="6"/>
    </row>
    <row r="1411" ht="12.75">
      <c r="C1411" s="6"/>
    </row>
    <row r="1412" ht="12.75">
      <c r="C1412" s="6"/>
    </row>
    <row r="1413" ht="12.75">
      <c r="C1413" s="6"/>
    </row>
    <row r="1414" ht="12.75">
      <c r="C1414" s="6"/>
    </row>
    <row r="1415" ht="12.75">
      <c r="C1415" s="6"/>
    </row>
    <row r="1416" ht="12.75">
      <c r="C1416" s="6"/>
    </row>
    <row r="1417" ht="12.75">
      <c r="C1417" s="6"/>
    </row>
    <row r="1418" ht="12.75">
      <c r="C1418" s="6"/>
    </row>
    <row r="1419" ht="12.75">
      <c r="C1419" s="6"/>
    </row>
    <row r="1420" ht="12.75">
      <c r="C1420" s="6"/>
    </row>
    <row r="1421" ht="12.75">
      <c r="C1421" s="6"/>
    </row>
    <row r="1422" ht="12.75">
      <c r="C1422" s="6"/>
    </row>
    <row r="1423" ht="12.75">
      <c r="C1423" s="6"/>
    </row>
    <row r="1424" ht="12.75">
      <c r="C1424" s="6"/>
    </row>
    <row r="1425" ht="12.75">
      <c r="C1425" s="6"/>
    </row>
    <row r="1426" ht="12.75">
      <c r="C1426" s="6"/>
    </row>
    <row r="1427" ht="12.75">
      <c r="C1427" s="6"/>
    </row>
    <row r="1428" ht="12.75">
      <c r="C1428" s="6"/>
    </row>
    <row r="1429" ht="12.75">
      <c r="C1429" s="6"/>
    </row>
    <row r="1430" ht="12.75">
      <c r="C1430" s="6"/>
    </row>
    <row r="1431" ht="12.75">
      <c r="C1431" s="6"/>
    </row>
    <row r="1432" ht="12.75">
      <c r="C1432" s="6"/>
    </row>
    <row r="1433" ht="12.75">
      <c r="C1433" s="6"/>
    </row>
    <row r="1434" ht="12.75">
      <c r="C1434" s="6"/>
    </row>
    <row r="1435" ht="12.75">
      <c r="C1435" s="6"/>
    </row>
    <row r="1436" ht="12.75">
      <c r="C1436" s="6"/>
    </row>
    <row r="1437" ht="12.75">
      <c r="C1437" s="6"/>
    </row>
    <row r="1438" ht="12.75">
      <c r="C1438" s="6"/>
    </row>
    <row r="1439" ht="12.75">
      <c r="C1439" s="6"/>
    </row>
    <row r="1440" ht="12.75">
      <c r="C1440" s="6"/>
    </row>
    <row r="1441" ht="12.75">
      <c r="C1441" s="6"/>
    </row>
    <row r="1442" ht="12.75">
      <c r="C1442" s="6"/>
    </row>
    <row r="1443" ht="12.75">
      <c r="C1443" s="6"/>
    </row>
    <row r="1444" ht="12.75">
      <c r="C1444" s="6"/>
    </row>
    <row r="1445" ht="12.75">
      <c r="C1445" s="6"/>
    </row>
    <row r="1446" ht="12.75">
      <c r="C1446" s="6"/>
    </row>
    <row r="1447" ht="12.75">
      <c r="C1447" s="6"/>
    </row>
    <row r="1448" ht="12.75">
      <c r="C1448" s="6"/>
    </row>
    <row r="1449" ht="12.75">
      <c r="C1449" s="6"/>
    </row>
    <row r="1450" ht="12.75">
      <c r="C1450" s="6"/>
    </row>
    <row r="1451" ht="12.75">
      <c r="C1451" s="6"/>
    </row>
    <row r="1452" ht="12.75">
      <c r="C1452" s="6"/>
    </row>
    <row r="1453" ht="12.75">
      <c r="C1453" s="6"/>
    </row>
    <row r="1454" ht="12.75">
      <c r="C1454" s="6"/>
    </row>
    <row r="1455" ht="12.75">
      <c r="C1455" s="6"/>
    </row>
    <row r="1456" ht="12.75">
      <c r="C1456" s="6"/>
    </row>
    <row r="1457" ht="12.75">
      <c r="C1457" s="6"/>
    </row>
    <row r="1458" ht="12.75">
      <c r="C1458" s="6"/>
    </row>
    <row r="1459" ht="12.75">
      <c r="C1459" s="6"/>
    </row>
    <row r="1460" ht="12.75">
      <c r="C1460" s="6"/>
    </row>
    <row r="1461" ht="12.75">
      <c r="C1461" s="6"/>
    </row>
    <row r="1462" ht="12.75">
      <c r="C1462" s="6"/>
    </row>
    <row r="1463" ht="12.75">
      <c r="C1463" s="6"/>
    </row>
    <row r="1464" ht="12.75">
      <c r="C1464" s="6"/>
    </row>
    <row r="1465" ht="12.75">
      <c r="C1465" s="6"/>
    </row>
    <row r="1466" ht="12.75">
      <c r="C1466" s="6"/>
    </row>
    <row r="1467" ht="12.75">
      <c r="C1467" s="6"/>
    </row>
    <row r="1468" ht="12.75">
      <c r="C1468" s="6"/>
    </row>
    <row r="1469" ht="12.75">
      <c r="C1469" s="6"/>
    </row>
    <row r="1470" ht="12.75">
      <c r="C1470" s="6"/>
    </row>
    <row r="1471" ht="12.75">
      <c r="C1471" s="6"/>
    </row>
    <row r="1472" ht="12.75">
      <c r="C1472" s="6"/>
    </row>
    <row r="1473" ht="12.75">
      <c r="C1473" s="6"/>
    </row>
    <row r="1474" ht="12.75">
      <c r="C1474" s="6"/>
    </row>
    <row r="1475" ht="12.75">
      <c r="C1475" s="6"/>
    </row>
    <row r="1476" ht="12.75">
      <c r="C1476" s="6"/>
    </row>
    <row r="1477" ht="12.75">
      <c r="C1477" s="6"/>
    </row>
    <row r="1478" ht="12.75">
      <c r="C1478" s="6"/>
    </row>
    <row r="1479" ht="12.75">
      <c r="C1479" s="6"/>
    </row>
    <row r="1480" ht="12.75">
      <c r="C1480" s="6"/>
    </row>
    <row r="1481" ht="12.75">
      <c r="C1481" s="6"/>
    </row>
    <row r="1482" ht="12.75">
      <c r="C1482" s="6"/>
    </row>
    <row r="1483" ht="12.75">
      <c r="C1483" s="6"/>
    </row>
    <row r="1484" ht="12.75">
      <c r="C1484" s="6"/>
    </row>
    <row r="1485" ht="12.75">
      <c r="C1485" s="6"/>
    </row>
    <row r="1486" ht="12.75">
      <c r="C1486" s="6"/>
    </row>
    <row r="1487" ht="12.75">
      <c r="C1487" s="6"/>
    </row>
    <row r="1488" ht="12.75">
      <c r="C1488" s="6"/>
    </row>
    <row r="1489" ht="12.75">
      <c r="C1489" s="6"/>
    </row>
    <row r="1490" ht="12.75">
      <c r="C1490" s="6"/>
    </row>
    <row r="1491" ht="12.75">
      <c r="C1491" s="6"/>
    </row>
    <row r="1492" ht="12.75">
      <c r="C1492" s="6"/>
    </row>
    <row r="1493" ht="12.75">
      <c r="C1493" s="6"/>
    </row>
    <row r="1494" ht="12.75">
      <c r="C1494" s="6"/>
    </row>
    <row r="1495" ht="12.75">
      <c r="C1495" s="6"/>
    </row>
    <row r="1496" ht="12.75">
      <c r="C1496" s="6"/>
    </row>
    <row r="1497" ht="12.75">
      <c r="C1497" s="6"/>
    </row>
    <row r="1498" ht="12.75">
      <c r="C1498" s="6"/>
    </row>
    <row r="1499" ht="12.75">
      <c r="C1499" s="6"/>
    </row>
    <row r="1500" ht="12.75">
      <c r="C1500" s="6"/>
    </row>
    <row r="1501" ht="12.75">
      <c r="C1501" s="6"/>
    </row>
    <row r="1502" ht="12.75">
      <c r="C1502" s="6"/>
    </row>
    <row r="1503" ht="12.75">
      <c r="C1503" s="6"/>
    </row>
    <row r="1504" ht="12.75">
      <c r="C1504" s="6"/>
    </row>
    <row r="1505" ht="12.75">
      <c r="C1505" s="6"/>
    </row>
    <row r="1506" ht="12.75">
      <c r="C1506" s="6"/>
    </row>
    <row r="1507" ht="12.75">
      <c r="C1507" s="6"/>
    </row>
    <row r="1508" ht="12.75">
      <c r="C1508" s="6"/>
    </row>
    <row r="1509" ht="12.75">
      <c r="C1509" s="6"/>
    </row>
    <row r="1510" ht="12.75">
      <c r="C1510" s="6"/>
    </row>
    <row r="1511" ht="12.75">
      <c r="C1511" s="6"/>
    </row>
    <row r="1512" ht="12.75">
      <c r="C1512" s="6"/>
    </row>
    <row r="1513" ht="12.75">
      <c r="C1513" s="6"/>
    </row>
    <row r="1514" ht="12.75">
      <c r="C1514" s="6"/>
    </row>
    <row r="1515" ht="12.75">
      <c r="C1515" s="6"/>
    </row>
    <row r="1516" ht="12.75">
      <c r="C1516" s="6"/>
    </row>
    <row r="1517" ht="12.75">
      <c r="C1517" s="6"/>
    </row>
    <row r="1518" ht="12.75">
      <c r="C1518" s="6"/>
    </row>
    <row r="1519" ht="12.75">
      <c r="C1519" s="6"/>
    </row>
    <row r="1520" ht="12.75">
      <c r="C1520" s="6"/>
    </row>
    <row r="1521" ht="12.75">
      <c r="C1521" s="6"/>
    </row>
    <row r="1522" ht="12.75">
      <c r="C1522" s="6"/>
    </row>
    <row r="1523" ht="12.75">
      <c r="C1523" s="6"/>
    </row>
    <row r="1524" ht="12.75">
      <c r="C1524" s="6"/>
    </row>
    <row r="1525" ht="12.75">
      <c r="C1525" s="6"/>
    </row>
    <row r="1526" ht="12.75">
      <c r="C1526" s="6"/>
    </row>
    <row r="1527" ht="12.75">
      <c r="C1527" s="6"/>
    </row>
    <row r="1528" ht="12.75">
      <c r="C1528" s="6"/>
    </row>
    <row r="1529" ht="12.75">
      <c r="C1529" s="6"/>
    </row>
    <row r="1530" ht="12.75">
      <c r="C1530" s="6"/>
    </row>
    <row r="1531" ht="12.75">
      <c r="C1531" s="6"/>
    </row>
    <row r="1532" ht="12.75">
      <c r="C1532" s="6"/>
    </row>
    <row r="1533" ht="12.75">
      <c r="C1533" s="6"/>
    </row>
    <row r="1534" ht="12.75">
      <c r="C1534" s="6"/>
    </row>
    <row r="1535" ht="12.75">
      <c r="C1535" s="6"/>
    </row>
    <row r="1536" ht="12.75">
      <c r="C1536" s="6"/>
    </row>
    <row r="1537" ht="12.75">
      <c r="C1537" s="6"/>
    </row>
    <row r="1538" ht="12.75">
      <c r="C1538" s="6"/>
    </row>
    <row r="1539" ht="12.75">
      <c r="C1539" s="6"/>
    </row>
    <row r="1540" ht="12.75">
      <c r="C1540" s="6"/>
    </row>
    <row r="1541" ht="12.75">
      <c r="C1541" s="6"/>
    </row>
    <row r="1542" ht="12.75">
      <c r="C1542" s="6"/>
    </row>
    <row r="1543" ht="12.75">
      <c r="C1543" s="6"/>
    </row>
    <row r="1544" ht="12.75">
      <c r="C1544" s="6"/>
    </row>
    <row r="1545" ht="12.75">
      <c r="C1545" s="6"/>
    </row>
    <row r="1546" ht="12.75">
      <c r="C1546" s="6"/>
    </row>
    <row r="1547" ht="12.75">
      <c r="C1547" s="6"/>
    </row>
    <row r="1548" ht="12.75">
      <c r="C1548" s="6"/>
    </row>
    <row r="1549" ht="12.75">
      <c r="C1549" s="6"/>
    </row>
    <row r="1550" ht="12.75">
      <c r="C1550" s="6"/>
    </row>
    <row r="1551" ht="12.75">
      <c r="C1551" s="6"/>
    </row>
    <row r="1552" ht="12.75">
      <c r="C1552" s="6"/>
    </row>
    <row r="1553" ht="12.75">
      <c r="C1553" s="6"/>
    </row>
    <row r="1554" ht="12.75">
      <c r="C1554" s="6"/>
    </row>
    <row r="1555" ht="12.75">
      <c r="C1555" s="6"/>
    </row>
    <row r="1556" ht="12.75">
      <c r="C1556" s="6"/>
    </row>
    <row r="1557" ht="12.75">
      <c r="C1557" s="6"/>
    </row>
    <row r="1558" ht="12.75">
      <c r="C1558" s="6"/>
    </row>
    <row r="1559" ht="12.75">
      <c r="C1559" s="6"/>
    </row>
    <row r="1560" ht="12.75">
      <c r="C1560" s="6"/>
    </row>
    <row r="1561" ht="12.75">
      <c r="C1561" s="6"/>
    </row>
    <row r="1562" ht="12.75">
      <c r="C1562" s="6"/>
    </row>
    <row r="1563" ht="12.75">
      <c r="C1563" s="6"/>
    </row>
    <row r="1564" ht="12.75">
      <c r="C1564" s="6"/>
    </row>
    <row r="1565" ht="12.75">
      <c r="C1565" s="6"/>
    </row>
    <row r="1566" ht="12.75">
      <c r="C1566" s="6"/>
    </row>
    <row r="1567" ht="12.75">
      <c r="C1567" s="6"/>
    </row>
    <row r="1568" ht="12.75">
      <c r="C1568" s="6"/>
    </row>
    <row r="1569" ht="12.75">
      <c r="C1569" s="6"/>
    </row>
    <row r="1570" ht="12.75">
      <c r="C1570" s="6"/>
    </row>
    <row r="1571" ht="12.75">
      <c r="C1571" s="6"/>
    </row>
    <row r="1572" ht="12.75">
      <c r="C1572" s="6"/>
    </row>
    <row r="1573" ht="12.75">
      <c r="C1573" s="6"/>
    </row>
    <row r="1574" ht="12.75">
      <c r="C1574" s="6"/>
    </row>
    <row r="1575" ht="12.75">
      <c r="C1575" s="6"/>
    </row>
    <row r="1576" ht="12.75">
      <c r="C1576" s="6"/>
    </row>
    <row r="1577" ht="12.75">
      <c r="C1577" s="6"/>
    </row>
    <row r="1578" ht="12.75">
      <c r="C1578" s="6"/>
    </row>
    <row r="1579" ht="12.75">
      <c r="C1579" s="6"/>
    </row>
    <row r="1580" ht="12.75">
      <c r="C1580" s="6"/>
    </row>
    <row r="1581" ht="12.75">
      <c r="C1581" s="6"/>
    </row>
    <row r="1582" ht="12.75">
      <c r="C1582" s="6"/>
    </row>
    <row r="1583" ht="12.75">
      <c r="C1583" s="6"/>
    </row>
    <row r="1584" ht="12.75">
      <c r="C1584" s="6"/>
    </row>
    <row r="1585" ht="12.75">
      <c r="C1585" s="6"/>
    </row>
    <row r="1586" ht="12.75">
      <c r="C1586" s="6"/>
    </row>
    <row r="1587" ht="12.75">
      <c r="C1587" s="6"/>
    </row>
    <row r="1588" ht="12.75">
      <c r="C1588" s="6"/>
    </row>
    <row r="1589" ht="12.75">
      <c r="C1589" s="6"/>
    </row>
    <row r="1590" ht="12.75">
      <c r="C1590" s="6"/>
    </row>
    <row r="1591" ht="12.75">
      <c r="C1591" s="6"/>
    </row>
    <row r="1592" ht="12.75">
      <c r="C1592" s="6"/>
    </row>
    <row r="1593" ht="12.75">
      <c r="C1593" s="6"/>
    </row>
    <row r="1594" ht="12.75">
      <c r="C1594" s="6"/>
    </row>
    <row r="1595" ht="12.75">
      <c r="C1595" s="6"/>
    </row>
    <row r="1596" ht="12.75">
      <c r="C1596" s="6"/>
    </row>
    <row r="1597" ht="12.75">
      <c r="C1597" s="6"/>
    </row>
    <row r="1598" ht="12.75">
      <c r="C1598" s="6"/>
    </row>
    <row r="1599" ht="12.75">
      <c r="C1599" s="6"/>
    </row>
    <row r="1600" ht="12.75">
      <c r="C1600" s="6"/>
    </row>
    <row r="1601" ht="12.75">
      <c r="C1601" s="6"/>
    </row>
    <row r="1602" ht="12.75">
      <c r="C1602" s="6"/>
    </row>
    <row r="1603" ht="12.75">
      <c r="C1603" s="6"/>
    </row>
    <row r="1604" ht="12.75">
      <c r="C1604" s="6"/>
    </row>
    <row r="1605" ht="12.75">
      <c r="C1605" s="6"/>
    </row>
    <row r="1606" ht="12.75">
      <c r="C1606" s="6"/>
    </row>
    <row r="1607" ht="12.75">
      <c r="C1607" s="6"/>
    </row>
    <row r="1608" ht="12.75">
      <c r="C1608" s="6"/>
    </row>
    <row r="1609" ht="12.75">
      <c r="C1609" s="6"/>
    </row>
    <row r="1610" ht="12.75">
      <c r="C1610" s="6"/>
    </row>
    <row r="1611" ht="12.75">
      <c r="C1611" s="6"/>
    </row>
    <row r="1612" ht="12.75">
      <c r="C1612" s="6"/>
    </row>
    <row r="1613" ht="12.75">
      <c r="C1613" s="6"/>
    </row>
    <row r="1614" ht="12.75">
      <c r="C1614" s="6"/>
    </row>
    <row r="1615" ht="12.75">
      <c r="C1615" s="6"/>
    </row>
    <row r="1616" ht="12.75">
      <c r="C1616" s="6"/>
    </row>
    <row r="1617" ht="12.75">
      <c r="C1617" s="6"/>
    </row>
    <row r="1618" ht="12.75">
      <c r="C1618" s="6"/>
    </row>
    <row r="1619" ht="12.75">
      <c r="C1619" s="6"/>
    </row>
    <row r="1620" ht="12.75">
      <c r="C1620" s="6"/>
    </row>
    <row r="1621" ht="12.75">
      <c r="C1621" s="6"/>
    </row>
    <row r="1622" ht="12.75">
      <c r="C1622" s="6"/>
    </row>
    <row r="1623" ht="12.75">
      <c r="C1623" s="6"/>
    </row>
    <row r="1624" ht="12.75">
      <c r="C1624" s="6"/>
    </row>
    <row r="1625" ht="12.75">
      <c r="C1625" s="6"/>
    </row>
    <row r="1626" ht="12.75">
      <c r="C1626" s="6"/>
    </row>
    <row r="1627" ht="12.75">
      <c r="C1627" s="6"/>
    </row>
    <row r="1628" ht="12.75">
      <c r="C1628" s="6"/>
    </row>
    <row r="1629" ht="12.75">
      <c r="C1629" s="6"/>
    </row>
    <row r="1630" ht="12.75">
      <c r="C1630" s="6"/>
    </row>
    <row r="1631" ht="12.75">
      <c r="C1631" s="6"/>
    </row>
    <row r="1632" ht="12.75">
      <c r="C1632" s="6"/>
    </row>
    <row r="1633" ht="12.75">
      <c r="C1633" s="6"/>
    </row>
    <row r="1634" ht="12.75">
      <c r="C1634" s="6"/>
    </row>
    <row r="1635" ht="12.75">
      <c r="C1635" s="6"/>
    </row>
    <row r="1636" ht="12.75">
      <c r="C1636" s="6"/>
    </row>
    <row r="1637" ht="12.75">
      <c r="C1637" s="6"/>
    </row>
    <row r="1638" ht="12.75">
      <c r="C1638" s="6"/>
    </row>
    <row r="1639" ht="12.75">
      <c r="C1639" s="6"/>
    </row>
    <row r="1640" ht="12.75">
      <c r="C1640" s="6"/>
    </row>
    <row r="1641" ht="12.75">
      <c r="C1641" s="6"/>
    </row>
    <row r="1642" ht="12.75">
      <c r="C1642" s="6"/>
    </row>
    <row r="1643" ht="12.75">
      <c r="C1643" s="6"/>
    </row>
    <row r="1644" ht="12.75">
      <c r="C1644" s="6"/>
    </row>
    <row r="1645" ht="12.75">
      <c r="C1645" s="6"/>
    </row>
    <row r="1646" ht="12.75">
      <c r="C1646" s="6"/>
    </row>
    <row r="1647" ht="12.75">
      <c r="C1647" s="6"/>
    </row>
    <row r="1648" ht="12.75">
      <c r="C1648" s="6"/>
    </row>
    <row r="1649" ht="12.75">
      <c r="C1649" s="6"/>
    </row>
    <row r="1650" ht="12.75">
      <c r="C1650" s="6"/>
    </row>
    <row r="1651" ht="12.75">
      <c r="C1651" s="6"/>
    </row>
    <row r="1652" ht="12.75">
      <c r="C1652" s="6"/>
    </row>
    <row r="1653" ht="12.75">
      <c r="C1653" s="6"/>
    </row>
    <row r="1654" ht="12.75">
      <c r="C1654" s="6"/>
    </row>
    <row r="1655" ht="12.75">
      <c r="C1655" s="6"/>
    </row>
    <row r="1656" ht="12.75">
      <c r="C1656" s="6"/>
    </row>
    <row r="1657" ht="12.75">
      <c r="C1657" s="6"/>
    </row>
    <row r="1658" ht="12.75">
      <c r="C1658" s="6"/>
    </row>
    <row r="1659" ht="12.75">
      <c r="C1659" s="6"/>
    </row>
    <row r="1660" ht="12.75">
      <c r="C1660" s="6"/>
    </row>
    <row r="1661" ht="12.75">
      <c r="C1661" s="6"/>
    </row>
    <row r="1662" ht="12.75">
      <c r="C1662" s="6"/>
    </row>
    <row r="1663" ht="12.75">
      <c r="C1663" s="6"/>
    </row>
    <row r="1664" ht="12.75">
      <c r="C1664" s="6"/>
    </row>
    <row r="1665" ht="12.75">
      <c r="C1665" s="6"/>
    </row>
    <row r="1666" ht="12.75">
      <c r="C1666" s="6"/>
    </row>
    <row r="1667" ht="12.75">
      <c r="C1667" s="6"/>
    </row>
    <row r="1668" ht="12.75">
      <c r="C1668" s="6"/>
    </row>
    <row r="1669" ht="12.75">
      <c r="C1669" s="6"/>
    </row>
    <row r="1670" ht="12.75">
      <c r="C1670" s="6"/>
    </row>
    <row r="1671" ht="12.75">
      <c r="C1671" s="6"/>
    </row>
    <row r="1672" ht="12.75">
      <c r="C1672" s="6"/>
    </row>
    <row r="1673" ht="12.75">
      <c r="C1673" s="6"/>
    </row>
    <row r="1674" ht="12.75">
      <c r="C1674" s="6"/>
    </row>
    <row r="1675" ht="12.75">
      <c r="C1675" s="6"/>
    </row>
    <row r="1676" ht="12.75">
      <c r="C1676" s="6"/>
    </row>
    <row r="1677" ht="12.75">
      <c r="C1677" s="6"/>
    </row>
    <row r="1678" ht="12.75">
      <c r="C1678" s="6"/>
    </row>
    <row r="1679" ht="12.75">
      <c r="C1679" s="6"/>
    </row>
    <row r="1680" ht="12.75">
      <c r="C1680" s="6"/>
    </row>
    <row r="1681" ht="12.75">
      <c r="C1681" s="6"/>
    </row>
    <row r="1682" ht="12.75">
      <c r="C1682" s="6"/>
    </row>
    <row r="1683" ht="12.75">
      <c r="C1683" s="6"/>
    </row>
    <row r="1684" ht="12.75">
      <c r="C1684" s="6"/>
    </row>
    <row r="1685" ht="12.75">
      <c r="C1685" s="6"/>
    </row>
    <row r="1686" ht="12.75">
      <c r="C1686" s="6"/>
    </row>
    <row r="1687" ht="12.75">
      <c r="C1687" s="6"/>
    </row>
    <row r="1688" ht="12.75">
      <c r="C1688" s="6"/>
    </row>
    <row r="1689" ht="12.75">
      <c r="C1689" s="6"/>
    </row>
    <row r="1690" ht="12.75">
      <c r="C1690" s="6"/>
    </row>
    <row r="1691" ht="12.75">
      <c r="C1691" s="6"/>
    </row>
    <row r="1692" ht="12.75">
      <c r="C1692" s="6"/>
    </row>
    <row r="1693" ht="12.75">
      <c r="C1693" s="6"/>
    </row>
    <row r="1694" ht="12.75">
      <c r="C1694" s="6"/>
    </row>
    <row r="1695" ht="12.75">
      <c r="C1695" s="6"/>
    </row>
    <row r="1696" ht="12.75">
      <c r="C1696" s="6"/>
    </row>
    <row r="1697" ht="12.75">
      <c r="C1697" s="6"/>
    </row>
    <row r="1698" ht="12.75">
      <c r="C1698" s="6"/>
    </row>
    <row r="1699" ht="12.75">
      <c r="C1699" s="6"/>
    </row>
    <row r="1700" ht="12.75">
      <c r="C1700" s="6"/>
    </row>
    <row r="1701" ht="12.75">
      <c r="C1701" s="6"/>
    </row>
    <row r="1702" ht="12.75">
      <c r="C1702" s="6"/>
    </row>
    <row r="1703" ht="12.75">
      <c r="C1703" s="6"/>
    </row>
    <row r="1704" ht="12.75">
      <c r="C1704" s="6"/>
    </row>
    <row r="1705" ht="12.75">
      <c r="C1705" s="6"/>
    </row>
    <row r="1706" ht="12.75">
      <c r="C1706" s="6"/>
    </row>
    <row r="1707" ht="12.75">
      <c r="C1707" s="6"/>
    </row>
    <row r="1708" ht="12.75">
      <c r="C1708" s="6"/>
    </row>
    <row r="1709" ht="12.75">
      <c r="C1709" s="6"/>
    </row>
    <row r="1710" ht="12.75">
      <c r="C1710" s="6"/>
    </row>
    <row r="1711" ht="12.75">
      <c r="C1711" s="6"/>
    </row>
    <row r="1712" ht="12.75">
      <c r="C1712" s="6"/>
    </row>
    <row r="1713" ht="12.75">
      <c r="C1713" s="6"/>
    </row>
    <row r="1714" ht="12.75">
      <c r="C1714" s="6"/>
    </row>
    <row r="1715" ht="12.75">
      <c r="C1715" s="6"/>
    </row>
    <row r="1716" ht="12.75">
      <c r="C1716" s="6"/>
    </row>
    <row r="1717" ht="12.75">
      <c r="C1717" s="6"/>
    </row>
    <row r="1718" ht="12.75">
      <c r="C1718" s="6"/>
    </row>
    <row r="1719" ht="12.75">
      <c r="C1719" s="6"/>
    </row>
    <row r="1720" ht="12.75">
      <c r="C1720" s="6"/>
    </row>
    <row r="1721" ht="12.75">
      <c r="C1721" s="6"/>
    </row>
    <row r="1722" ht="12.75">
      <c r="C1722" s="6"/>
    </row>
    <row r="1723" ht="12.75">
      <c r="C1723" s="6"/>
    </row>
    <row r="1724" ht="12.75">
      <c r="C1724" s="6"/>
    </row>
    <row r="1725" ht="12.75">
      <c r="C1725" s="6"/>
    </row>
    <row r="1726" ht="12.75">
      <c r="C1726" s="6"/>
    </row>
    <row r="1727" ht="12.75">
      <c r="C1727" s="6"/>
    </row>
    <row r="1728" ht="12.75">
      <c r="C1728" s="6"/>
    </row>
    <row r="1729" ht="12.75">
      <c r="C1729" s="6"/>
    </row>
    <row r="1730" ht="12.75">
      <c r="C1730" s="6"/>
    </row>
    <row r="1731" ht="12.75">
      <c r="C1731" s="6"/>
    </row>
    <row r="1732" ht="12.75">
      <c r="C1732" s="6"/>
    </row>
    <row r="1733" ht="12.75">
      <c r="C1733" s="6"/>
    </row>
    <row r="1734" ht="12.75">
      <c r="C1734" s="6"/>
    </row>
    <row r="1735" ht="12.75">
      <c r="C1735" s="6"/>
    </row>
    <row r="1736" ht="12.75">
      <c r="C1736" s="6"/>
    </row>
    <row r="1737" ht="12.75">
      <c r="C1737" s="6"/>
    </row>
    <row r="1738" ht="12.75">
      <c r="C1738" s="6"/>
    </row>
    <row r="1739" ht="12.75">
      <c r="C1739" s="6"/>
    </row>
    <row r="1740" ht="12.75">
      <c r="C1740" s="6"/>
    </row>
    <row r="1741" ht="12.75">
      <c r="C1741" s="6"/>
    </row>
    <row r="1742" ht="12.75">
      <c r="C1742" s="6"/>
    </row>
    <row r="1743" ht="12.75">
      <c r="C1743" s="6"/>
    </row>
    <row r="1744" ht="12.75">
      <c r="C1744" s="6"/>
    </row>
    <row r="1745" ht="12.75">
      <c r="C1745" s="6"/>
    </row>
    <row r="1746" ht="12.75">
      <c r="C1746" s="6"/>
    </row>
    <row r="1747" ht="12.75">
      <c r="C1747" s="6"/>
    </row>
    <row r="1748" ht="12.75">
      <c r="C1748" s="6"/>
    </row>
    <row r="1749" ht="12.75">
      <c r="C1749" s="6"/>
    </row>
    <row r="1750" ht="12.75">
      <c r="C1750" s="6"/>
    </row>
    <row r="1751" ht="12.75">
      <c r="C1751" s="6"/>
    </row>
    <row r="1752" ht="12.75">
      <c r="C1752" s="6"/>
    </row>
    <row r="1753" ht="12.75">
      <c r="C1753" s="6"/>
    </row>
    <row r="1754" ht="12.75">
      <c r="C1754" s="6"/>
    </row>
    <row r="1755" ht="12.75">
      <c r="C1755" s="6"/>
    </row>
    <row r="1756" ht="12.75">
      <c r="C1756" s="6"/>
    </row>
    <row r="1757" ht="12.75">
      <c r="C1757" s="6"/>
    </row>
    <row r="1758" ht="12.75">
      <c r="C1758" s="6"/>
    </row>
    <row r="1759" ht="12.75">
      <c r="C1759" s="6"/>
    </row>
    <row r="1760" ht="12.75">
      <c r="C1760" s="6"/>
    </row>
    <row r="1761" ht="12.75">
      <c r="C1761" s="6"/>
    </row>
    <row r="1762" ht="12.75">
      <c r="C1762" s="6"/>
    </row>
    <row r="1763" ht="12.75">
      <c r="C1763" s="6"/>
    </row>
    <row r="1764" ht="12.75">
      <c r="C1764" s="6"/>
    </row>
    <row r="1765" ht="12.75">
      <c r="C1765" s="6"/>
    </row>
    <row r="1766" ht="12.75">
      <c r="C1766" s="6"/>
    </row>
    <row r="1767" ht="12.75">
      <c r="C1767" s="6"/>
    </row>
    <row r="1768" ht="12.75">
      <c r="C1768" s="6"/>
    </row>
    <row r="1769" ht="12.75">
      <c r="C1769" s="6"/>
    </row>
    <row r="1770" ht="12.75">
      <c r="C1770" s="6"/>
    </row>
    <row r="1771" ht="12.75">
      <c r="C1771" s="6"/>
    </row>
    <row r="1772" ht="12.75">
      <c r="C1772" s="6"/>
    </row>
    <row r="1773" ht="12.75">
      <c r="C1773" s="6"/>
    </row>
    <row r="1774" ht="12.75">
      <c r="C1774" s="6"/>
    </row>
    <row r="1775" ht="12.75">
      <c r="C1775" s="6"/>
    </row>
    <row r="1776" ht="12.75">
      <c r="C1776" s="6"/>
    </row>
    <row r="1777" ht="12.75">
      <c r="C1777" s="6"/>
    </row>
    <row r="1778" ht="12.75">
      <c r="C1778" s="6"/>
    </row>
    <row r="1779" ht="12.75">
      <c r="C1779" s="6"/>
    </row>
    <row r="1780" ht="12.75">
      <c r="C1780" s="6"/>
    </row>
    <row r="1781" ht="12.75">
      <c r="C1781" s="6"/>
    </row>
    <row r="1782" ht="12.75">
      <c r="C1782" s="6"/>
    </row>
    <row r="1783" ht="12.75">
      <c r="C1783" s="6"/>
    </row>
    <row r="1784" ht="12.75">
      <c r="C1784" s="6"/>
    </row>
    <row r="1785" ht="12.75">
      <c r="C1785" s="6"/>
    </row>
    <row r="1786" ht="12.75">
      <c r="C1786" s="6"/>
    </row>
    <row r="1787" ht="12.75">
      <c r="C1787" s="6"/>
    </row>
    <row r="1788" ht="12.75">
      <c r="C1788" s="6"/>
    </row>
    <row r="1789" ht="12.75">
      <c r="C1789" s="6"/>
    </row>
    <row r="1790" ht="12.75">
      <c r="C1790" s="6"/>
    </row>
    <row r="1791" ht="12.75">
      <c r="C1791" s="6"/>
    </row>
    <row r="1792" ht="12.75">
      <c r="C1792" s="6"/>
    </row>
    <row r="1793" ht="12.75">
      <c r="C1793" s="6"/>
    </row>
    <row r="1794" ht="12.75">
      <c r="C1794" s="6"/>
    </row>
    <row r="1795" ht="12.75">
      <c r="C1795" s="6"/>
    </row>
    <row r="1796" ht="12.75">
      <c r="C1796" s="6"/>
    </row>
    <row r="1797" ht="12.75">
      <c r="C1797" s="6"/>
    </row>
    <row r="1798" ht="12.75">
      <c r="C1798" s="6"/>
    </row>
    <row r="1799" ht="12.75">
      <c r="C1799" s="6"/>
    </row>
    <row r="1800" ht="12.75">
      <c r="C1800" s="6"/>
    </row>
    <row r="1801" ht="12.75">
      <c r="C1801" s="6"/>
    </row>
    <row r="1802" ht="12.75">
      <c r="C1802" s="6"/>
    </row>
    <row r="1803" ht="12.75">
      <c r="C1803" s="6"/>
    </row>
    <row r="1804" ht="12.75">
      <c r="C1804" s="6"/>
    </row>
    <row r="1805" ht="12.75">
      <c r="C1805" s="6"/>
    </row>
    <row r="1806" ht="12.75">
      <c r="C1806" s="6"/>
    </row>
    <row r="1807" ht="12.75">
      <c r="C1807" s="6"/>
    </row>
    <row r="1808" ht="12.75">
      <c r="C1808" s="6"/>
    </row>
    <row r="1809" ht="12.75">
      <c r="C1809" s="6"/>
    </row>
    <row r="1810" ht="12.75">
      <c r="C1810" s="6"/>
    </row>
    <row r="1811" ht="12.75">
      <c r="C1811" s="6"/>
    </row>
    <row r="1812" ht="12.75">
      <c r="C1812" s="6"/>
    </row>
    <row r="1813" ht="12.75">
      <c r="C1813" s="6"/>
    </row>
    <row r="1814" ht="12.75">
      <c r="C1814" s="6"/>
    </row>
    <row r="1815" ht="12.75">
      <c r="C1815" s="6"/>
    </row>
    <row r="1816" ht="12.75">
      <c r="C1816" s="6"/>
    </row>
    <row r="1817" ht="12.75">
      <c r="C1817" s="6"/>
    </row>
    <row r="1818" ht="12.75">
      <c r="C1818" s="6"/>
    </row>
    <row r="1819" ht="12.75">
      <c r="C1819" s="6"/>
    </row>
    <row r="1820" ht="12.75">
      <c r="C1820" s="6"/>
    </row>
    <row r="1821" ht="12.75">
      <c r="C1821" s="6"/>
    </row>
    <row r="1822" ht="12.75">
      <c r="C1822" s="6"/>
    </row>
    <row r="1823" ht="12.75">
      <c r="C1823" s="6"/>
    </row>
    <row r="1824" ht="12.75">
      <c r="C1824" s="6"/>
    </row>
    <row r="1825" ht="12.75">
      <c r="C1825" s="6"/>
    </row>
    <row r="1826" ht="12.75">
      <c r="C1826" s="6"/>
    </row>
    <row r="1827" ht="12.75">
      <c r="C1827" s="6"/>
    </row>
    <row r="1828" ht="12.75">
      <c r="C1828" s="6"/>
    </row>
    <row r="1829" ht="12.75">
      <c r="C1829" s="6"/>
    </row>
    <row r="1830" ht="12.75">
      <c r="C1830" s="6"/>
    </row>
    <row r="1831" ht="12.75">
      <c r="C1831" s="6"/>
    </row>
    <row r="1832" ht="12.75">
      <c r="C1832" s="6"/>
    </row>
    <row r="1833" ht="12.75">
      <c r="C1833" s="6"/>
    </row>
    <row r="1834" ht="12.75">
      <c r="C1834" s="6"/>
    </row>
    <row r="1835" ht="12.75">
      <c r="C1835" s="6"/>
    </row>
    <row r="1836" ht="12.75">
      <c r="C1836" s="6"/>
    </row>
    <row r="1837" ht="12.75">
      <c r="C1837" s="6"/>
    </row>
    <row r="1838" ht="12.75">
      <c r="C1838" s="6"/>
    </row>
    <row r="1839" ht="12.75">
      <c r="C1839" s="6"/>
    </row>
    <row r="1840" ht="12.75">
      <c r="C1840" s="6"/>
    </row>
    <row r="1841" ht="12.75">
      <c r="C1841" s="6"/>
    </row>
    <row r="1842" ht="12.75">
      <c r="C1842" s="6"/>
    </row>
    <row r="1843" ht="12.75">
      <c r="C1843" s="6"/>
    </row>
    <row r="1844" ht="12.75">
      <c r="C1844" s="6"/>
    </row>
    <row r="1845" ht="12.75">
      <c r="C1845" s="6"/>
    </row>
    <row r="1846" ht="12.75">
      <c r="C1846" s="6"/>
    </row>
    <row r="1847" ht="12.75">
      <c r="C1847" s="6"/>
    </row>
    <row r="1848" ht="12.75">
      <c r="C1848" s="6"/>
    </row>
    <row r="1849" ht="12.75">
      <c r="C1849" s="6"/>
    </row>
    <row r="1850" ht="12.75">
      <c r="C1850" s="6"/>
    </row>
    <row r="1851" ht="12.75">
      <c r="C1851" s="6"/>
    </row>
    <row r="1852" ht="12.75">
      <c r="C1852" s="6"/>
    </row>
    <row r="1853" ht="12.75">
      <c r="C1853" s="6"/>
    </row>
    <row r="1854" ht="12.75">
      <c r="C1854" s="6"/>
    </row>
    <row r="1855" ht="12.75">
      <c r="C1855" s="6"/>
    </row>
    <row r="1856" ht="12.75">
      <c r="C1856" s="6"/>
    </row>
    <row r="1857" ht="12.75">
      <c r="C1857" s="6"/>
    </row>
    <row r="1858" ht="12.75">
      <c r="C1858" s="6"/>
    </row>
    <row r="1859" ht="12.75">
      <c r="C1859" s="6"/>
    </row>
    <row r="1860" ht="12.75">
      <c r="C1860" s="6"/>
    </row>
    <row r="1861" ht="12.75">
      <c r="C1861" s="6"/>
    </row>
    <row r="1862" ht="12.75">
      <c r="C1862" s="6"/>
    </row>
    <row r="1863" ht="12.75">
      <c r="C1863" s="6"/>
    </row>
    <row r="1864" ht="12.75">
      <c r="C1864" s="6"/>
    </row>
    <row r="1865" ht="12.75">
      <c r="C1865" s="6"/>
    </row>
    <row r="1866" ht="12.75">
      <c r="C1866" s="6"/>
    </row>
    <row r="1867" ht="12.75">
      <c r="C1867" s="6"/>
    </row>
    <row r="1868" ht="12.75">
      <c r="C1868" s="6"/>
    </row>
    <row r="1869" ht="12.75">
      <c r="C1869" s="6"/>
    </row>
    <row r="1870" ht="12.75">
      <c r="C1870" s="6"/>
    </row>
    <row r="1871" ht="12.75">
      <c r="C1871" s="6"/>
    </row>
    <row r="1872" ht="12.75">
      <c r="C1872" s="6"/>
    </row>
    <row r="1873" ht="12.75">
      <c r="C1873" s="6"/>
    </row>
    <row r="1874" ht="12.75">
      <c r="C1874" s="6"/>
    </row>
    <row r="1875" ht="12.75">
      <c r="C1875" s="6"/>
    </row>
    <row r="1876" ht="12.75">
      <c r="C1876" s="6"/>
    </row>
    <row r="1877" ht="12.75">
      <c r="C1877" s="6"/>
    </row>
    <row r="1878" ht="12.75">
      <c r="C1878" s="6"/>
    </row>
    <row r="1879" ht="12.75">
      <c r="C1879" s="6"/>
    </row>
    <row r="1880" ht="12.75">
      <c r="C1880" s="6"/>
    </row>
    <row r="1881" ht="12.75">
      <c r="C1881" s="6"/>
    </row>
    <row r="1882" ht="12.75">
      <c r="C1882" s="6"/>
    </row>
    <row r="1883" ht="12.75">
      <c r="C1883" s="6"/>
    </row>
    <row r="1884" ht="12.75">
      <c r="C1884" s="6"/>
    </row>
    <row r="1885" ht="12.75">
      <c r="C1885" s="6"/>
    </row>
    <row r="1886" ht="12.75">
      <c r="C1886" s="6"/>
    </row>
    <row r="1887" ht="12.75">
      <c r="C1887" s="6"/>
    </row>
    <row r="1888" ht="12.75">
      <c r="C1888" s="6"/>
    </row>
    <row r="1889" ht="12.75">
      <c r="C1889" s="6"/>
    </row>
    <row r="1890" ht="12.75">
      <c r="C1890" s="6"/>
    </row>
    <row r="1891" ht="12.75">
      <c r="C1891" s="6"/>
    </row>
    <row r="1892" ht="12.75">
      <c r="C1892" s="6"/>
    </row>
    <row r="1893" ht="12.75">
      <c r="C1893" s="6"/>
    </row>
    <row r="1894" ht="12.75">
      <c r="C1894" s="6"/>
    </row>
    <row r="1895" ht="12.75">
      <c r="C1895" s="6"/>
    </row>
    <row r="1896" ht="12.75">
      <c r="C1896" s="6"/>
    </row>
    <row r="1897" ht="12.75">
      <c r="C1897" s="6"/>
    </row>
    <row r="1898" ht="12.75">
      <c r="C1898" s="6"/>
    </row>
    <row r="1899" ht="12.75">
      <c r="C1899" s="6"/>
    </row>
    <row r="1900" ht="12.75">
      <c r="C1900" s="6"/>
    </row>
    <row r="1901" ht="12.75">
      <c r="C1901" s="6"/>
    </row>
    <row r="1902" ht="12.75">
      <c r="C1902" s="6"/>
    </row>
    <row r="1903" ht="12.75">
      <c r="C1903" s="6"/>
    </row>
    <row r="1904" ht="12.75">
      <c r="C1904" s="6"/>
    </row>
    <row r="1905" ht="12.75">
      <c r="C1905" s="6"/>
    </row>
    <row r="1906" ht="12.75">
      <c r="C1906" s="6"/>
    </row>
    <row r="1907" ht="12.75">
      <c r="C1907" s="6"/>
    </row>
    <row r="1908" ht="12.75">
      <c r="C1908" s="6"/>
    </row>
    <row r="1909" ht="12.75">
      <c r="C1909" s="6"/>
    </row>
    <row r="1910" ht="12.75">
      <c r="C1910" s="6"/>
    </row>
    <row r="1911" ht="12.75">
      <c r="C1911" s="6"/>
    </row>
    <row r="1912" ht="12.75">
      <c r="C1912" s="6"/>
    </row>
    <row r="1913" ht="12.75">
      <c r="C1913" s="6"/>
    </row>
    <row r="1914" ht="12.75">
      <c r="C1914" s="6"/>
    </row>
    <row r="1915" ht="12.75">
      <c r="C1915" s="6"/>
    </row>
    <row r="1916" ht="12.75">
      <c r="C1916" s="6"/>
    </row>
    <row r="1917" ht="12.75">
      <c r="C1917" s="6"/>
    </row>
    <row r="1918" ht="12.75">
      <c r="C1918" s="6"/>
    </row>
    <row r="1919" ht="12.75">
      <c r="C1919" s="6"/>
    </row>
    <row r="1920" ht="12.75">
      <c r="C1920" s="6"/>
    </row>
    <row r="1921" ht="12.75">
      <c r="C1921" s="6"/>
    </row>
    <row r="1922" ht="12.75">
      <c r="C1922" s="6"/>
    </row>
    <row r="1923" ht="12.75">
      <c r="C1923" s="6"/>
    </row>
    <row r="1924" ht="12.75">
      <c r="C1924" s="6"/>
    </row>
    <row r="1925" ht="12.75">
      <c r="C1925" s="6"/>
    </row>
    <row r="1926" ht="12.75">
      <c r="C1926" s="6"/>
    </row>
    <row r="1927" ht="12.75">
      <c r="C1927" s="6"/>
    </row>
    <row r="1928" ht="12.75">
      <c r="C1928" s="6"/>
    </row>
    <row r="1929" ht="12.75">
      <c r="C1929" s="6"/>
    </row>
    <row r="1930" ht="12.75">
      <c r="C1930" s="6"/>
    </row>
    <row r="1931" ht="12.75">
      <c r="C1931" s="6"/>
    </row>
    <row r="1932" ht="12.75">
      <c r="C1932" s="6"/>
    </row>
    <row r="1933" ht="12.75">
      <c r="C1933" s="6"/>
    </row>
    <row r="1934" ht="12.75">
      <c r="C1934" s="6"/>
    </row>
    <row r="1935" ht="12.75">
      <c r="C1935" s="6"/>
    </row>
    <row r="1936" ht="12.75">
      <c r="C1936" s="6"/>
    </row>
    <row r="1937" ht="12.75">
      <c r="C1937" s="6"/>
    </row>
    <row r="1938" ht="12.75">
      <c r="C1938" s="6"/>
    </row>
    <row r="1939" ht="12.75">
      <c r="C1939" s="6"/>
    </row>
    <row r="1940" ht="12.75">
      <c r="C1940" s="6"/>
    </row>
    <row r="1941" ht="12.75">
      <c r="C1941" s="6"/>
    </row>
    <row r="1942" ht="12.75">
      <c r="C1942" s="6"/>
    </row>
    <row r="1943" ht="12.75">
      <c r="C1943" s="6"/>
    </row>
    <row r="1944" ht="12.75">
      <c r="C1944" s="6"/>
    </row>
    <row r="1945" ht="12.75">
      <c r="C1945" s="6"/>
    </row>
    <row r="1946" ht="12.75">
      <c r="C1946" s="6"/>
    </row>
    <row r="1947" ht="12.75">
      <c r="C1947" s="6"/>
    </row>
    <row r="1948" ht="12.75">
      <c r="C1948" s="6"/>
    </row>
    <row r="1949" ht="12.75">
      <c r="C1949" s="6"/>
    </row>
    <row r="1950" ht="12.75">
      <c r="C1950" s="6"/>
    </row>
    <row r="1951" ht="12.75">
      <c r="C1951" s="6"/>
    </row>
    <row r="1952" ht="12.75">
      <c r="C1952" s="6"/>
    </row>
    <row r="1953" ht="12.75">
      <c r="C1953" s="6"/>
    </row>
    <row r="1954" ht="12.75">
      <c r="C1954" s="6"/>
    </row>
    <row r="1955" ht="12.75">
      <c r="C1955" s="6"/>
    </row>
    <row r="1956" ht="12.75">
      <c r="C1956" s="6"/>
    </row>
    <row r="1957" ht="12.75">
      <c r="C1957" s="6"/>
    </row>
    <row r="1958" ht="12.75">
      <c r="C1958" s="6"/>
    </row>
    <row r="1959" ht="12.75">
      <c r="C1959" s="6"/>
    </row>
    <row r="1960" ht="12.75">
      <c r="C1960" s="6"/>
    </row>
    <row r="1961" ht="12.75">
      <c r="C1961" s="6"/>
    </row>
    <row r="1962" ht="12.75">
      <c r="C1962" s="6"/>
    </row>
    <row r="1963" ht="12.75">
      <c r="C1963" s="6"/>
    </row>
    <row r="1964" ht="12.75">
      <c r="C1964" s="6"/>
    </row>
    <row r="1965" ht="12.75">
      <c r="C1965" s="6"/>
    </row>
    <row r="1966" ht="12.75">
      <c r="C1966" s="6"/>
    </row>
    <row r="1967" ht="12.75">
      <c r="C1967" s="6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</sheetData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Ponzo</dc:creator>
  <cp:keywords/>
  <dc:description/>
  <cp:lastModifiedBy>pjPonzo</cp:lastModifiedBy>
  <dcterms:created xsi:type="dcterms:W3CDTF">2006-08-13T11:56:12Z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